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-120" yWindow="-120" windowWidth="29040" windowHeight="1584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愛知県Aichi!$A$1:$M$429</definedName>
    <definedName name="_xlnm.Print_Area" localSheetId="3">関東地方Kanto!$A$1:$M$140</definedName>
    <definedName name="_xlnm.Print_Area" localSheetId="12">'京阪神圏Osaka including suburbs'!$A$1:$M$140</definedName>
    <definedName name="_xlnm.Print_Area" localSheetId="6">近畿地方Kinki!$A$1:$M$140</definedName>
    <definedName name="_xlnm.Print_Area" localSheetId="9">'九州・沖縄地方Kyushu-Okinawa'!$A$1:$M$140</definedName>
    <definedName name="_xlnm.Print_Area" localSheetId="8">四国地方Shikoku!$A$1:$M$141</definedName>
    <definedName name="_xlnm.Print_Area" localSheetId="0">全国Japan!$A$1:$M$140</definedName>
    <definedName name="_xlnm.Print_Area" localSheetId="15">大阪府Osaka!$A$1:$M$429</definedName>
    <definedName name="_xlnm.Print_Area" localSheetId="7">中国地方Chugoku!$A$1:$M$141</definedName>
    <definedName name="_xlnm.Print_Area" localSheetId="5">中部地方Chubu!$A$1:$M$140</definedName>
    <definedName name="_xlnm.Print_Area" localSheetId="13">東京都Tokyo!$A$1:$M$429</definedName>
    <definedName name="_xlnm.Print_Area" localSheetId="2">東北地方Tohoku!$A$1:$M$141</definedName>
    <definedName name="_xlnm.Print_Area" localSheetId="10">'南関東圏Tokyo including suburbs'!$A$1:$M$140</definedName>
    <definedName name="_xlnm.Print_Area" localSheetId="1">北海道地方Hokkaido!$A$1:$M$140</definedName>
    <definedName name="_xlnm.Print_Area" localSheetId="4">北陸地方Hokuriku!$A$1:$M$141</definedName>
    <definedName name="_xlnm.Print_Area" localSheetId="11">'名古屋圏Nagoya including suburbs'!$A$1:$M$140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7" i="73" l="1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<sst xmlns="http://schemas.openxmlformats.org/spreadsheetml/2006/main" count="567" uniqueCount="67">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</sst>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0"/>
  <sheetViews>
    <sheetView showGridLines="0" tabSelected="1" view="pageBreakPreview" zoomScale="85" zoomScaleNormal="60" zoomScaleSheetLayoutView="8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9" si="4">IFERROR( ROUND((E86-E74)/E74*100,2),"")</f>
        <v>-0.89</v>
      </c>
      <c r="G86" s="9">
        <v>3261</v>
      </c>
      <c r="H86" s="29">
        <v>99.42</v>
      </c>
      <c r="I86" s="30">
        <f t="shared" ref="I86:I139" si="5">IFERROR( ROUND((H86-H74)/H74*100,2),"")</f>
        <v>-1.21</v>
      </c>
      <c r="J86" s="9">
        <v>5292</v>
      </c>
      <c r="K86" s="29">
        <v>114.15</v>
      </c>
      <c r="L86" s="30">
        <f t="shared" ref="L86:L139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9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111.63</v>
      </c>
      <c r="C137" s="30">
        <f t="shared" si="7"/>
        <v>1.95</v>
      </c>
      <c r="D137" s="9">
        <v>13325</v>
      </c>
      <c r="E137" s="29">
        <v>98.72</v>
      </c>
      <c r="F137" s="30">
        <f t="shared" si="4"/>
        <v>-0.11</v>
      </c>
      <c r="G137" s="9">
        <v>3472</v>
      </c>
      <c r="H137" s="29">
        <v>102.28</v>
      </c>
      <c r="I137" s="30">
        <f t="shared" si="5"/>
        <v>0.89</v>
      </c>
      <c r="J137" s="9">
        <v>5645</v>
      </c>
      <c r="K137" s="29">
        <v>142.71</v>
      </c>
      <c r="L137" s="30">
        <f t="shared" si="6"/>
        <v>4.4000000000000004</v>
      </c>
      <c r="M137" s="9">
        <v>4208</v>
      </c>
    </row>
    <row r="138" spans="1:13" ht="25.5" customHeight="1" thickBot="1" x14ac:dyDescent="0.2">
      <c r="A138" s="99">
        <v>43435</v>
      </c>
      <c r="B138" s="100">
        <v>110.83</v>
      </c>
      <c r="C138" s="100">
        <f t="shared" si="7"/>
        <v>1.89</v>
      </c>
      <c r="D138" s="14">
        <v>13287</v>
      </c>
      <c r="E138" s="101">
        <v>99.28</v>
      </c>
      <c r="F138" s="100">
        <f t="shared" si="4"/>
        <v>2.0499999999999998</v>
      </c>
      <c r="G138" s="14">
        <v>3934</v>
      </c>
      <c r="H138" s="101">
        <v>100.45</v>
      </c>
      <c r="I138" s="100">
        <f t="shared" si="5"/>
        <v>-0.52</v>
      </c>
      <c r="J138" s="14">
        <v>5369</v>
      </c>
      <c r="K138" s="101">
        <v>143.88</v>
      </c>
      <c r="L138" s="100">
        <f t="shared" si="6"/>
        <v>5.3</v>
      </c>
      <c r="M138" s="14">
        <v>3984</v>
      </c>
    </row>
    <row r="139" spans="1:13" ht="25.5" customHeight="1" thickBot="1" x14ac:dyDescent="0.2">
      <c r="A139" s="95">
        <v>43466</v>
      </c>
      <c r="B139" s="28">
        <v>117.24</v>
      </c>
      <c r="C139" s="28">
        <f t="shared" si="7"/>
        <v>4.37</v>
      </c>
      <c r="D139" s="8">
        <v>6939</v>
      </c>
      <c r="E139" s="26">
        <v>104.05</v>
      </c>
      <c r="F139" s="28">
        <f t="shared" si="4"/>
        <v>0.35</v>
      </c>
      <c r="G139" s="8">
        <v>2011</v>
      </c>
      <c r="H139" s="26">
        <v>105.55</v>
      </c>
      <c r="I139" s="28">
        <f t="shared" si="5"/>
        <v>3.71</v>
      </c>
      <c r="J139" s="8">
        <v>2162</v>
      </c>
      <c r="K139" s="26">
        <v>147.38999999999999</v>
      </c>
      <c r="L139" s="28">
        <f t="shared" si="6"/>
        <v>5.81</v>
      </c>
      <c r="M139" s="8">
        <v>2766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28"/>
  <sheetViews>
    <sheetView showGridLines="0" view="pageBreakPreview" topLeftCell="A128" zoomScale="60" zoomScaleNormal="60" zoomScalePageLayoutView="5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9" si="4">IFERROR( ROUND((E86-E74)/E74*100,2),"")</f>
        <v>0.97</v>
      </c>
      <c r="G86" s="20">
        <v>344</v>
      </c>
      <c r="H86" s="43">
        <v>106.35</v>
      </c>
      <c r="I86" s="44">
        <f t="shared" ref="I86:I139" si="5">IFERROR( ROUND((H86-H74)/H74*100,2),"")</f>
        <v>-0.56000000000000005</v>
      </c>
      <c r="J86" s="20">
        <v>420</v>
      </c>
      <c r="K86" s="43">
        <v>127.71</v>
      </c>
      <c r="L86" s="44">
        <f t="shared" ref="L86:L139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9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120.75</v>
      </c>
      <c r="C137" s="30">
        <f t="shared" si="7"/>
        <v>3.95</v>
      </c>
      <c r="D137" s="9">
        <v>1127</v>
      </c>
      <c r="E137" s="29">
        <v>103</v>
      </c>
      <c r="F137" s="30">
        <f t="shared" si="4"/>
        <v>7.34</v>
      </c>
      <c r="G137" s="9">
        <v>388</v>
      </c>
      <c r="H137" s="29">
        <v>111.61</v>
      </c>
      <c r="I137" s="30">
        <f t="shared" si="5"/>
        <v>0.52</v>
      </c>
      <c r="J137" s="9">
        <v>445</v>
      </c>
      <c r="K137" s="29">
        <v>174.37</v>
      </c>
      <c r="L137" s="30">
        <f t="shared" si="6"/>
        <v>5.71</v>
      </c>
      <c r="M137" s="9">
        <v>294</v>
      </c>
    </row>
    <row r="138" spans="1:13" ht="25.5" customHeight="1" thickBot="1" x14ac:dyDescent="0.2">
      <c r="A138" s="99">
        <v>43435</v>
      </c>
      <c r="B138" s="100">
        <v>121.46</v>
      </c>
      <c r="C138" s="100">
        <f t="shared" si="7"/>
        <v>2.2000000000000002</v>
      </c>
      <c r="D138" s="14">
        <v>1196</v>
      </c>
      <c r="E138" s="101">
        <v>103.65</v>
      </c>
      <c r="F138" s="100">
        <f t="shared" si="4"/>
        <v>1.49</v>
      </c>
      <c r="G138" s="14">
        <v>458</v>
      </c>
      <c r="H138" s="101">
        <v>114.43</v>
      </c>
      <c r="I138" s="100">
        <f t="shared" si="5"/>
        <v>3.46</v>
      </c>
      <c r="J138" s="14">
        <v>458</v>
      </c>
      <c r="K138" s="101">
        <v>172.07</v>
      </c>
      <c r="L138" s="100">
        <f t="shared" si="6"/>
        <v>0.87</v>
      </c>
      <c r="M138" s="14">
        <v>280</v>
      </c>
    </row>
    <row r="139" spans="1:13" ht="25.5" customHeight="1" thickBot="1" x14ac:dyDescent="0.2">
      <c r="A139" s="95">
        <v>43466</v>
      </c>
      <c r="B139" s="28">
        <v>124.52</v>
      </c>
      <c r="C139" s="28">
        <f t="shared" si="7"/>
        <v>2.85</v>
      </c>
      <c r="D139" s="8">
        <v>541</v>
      </c>
      <c r="E139" s="26">
        <v>106.92</v>
      </c>
      <c r="F139" s="28">
        <f t="shared" si="4"/>
        <v>-3.06</v>
      </c>
      <c r="G139" s="8">
        <v>203</v>
      </c>
      <c r="H139" s="26">
        <v>109.36</v>
      </c>
      <c r="I139" s="28">
        <f t="shared" si="5"/>
        <v>1.89</v>
      </c>
      <c r="J139" s="8">
        <v>183</v>
      </c>
      <c r="K139" s="26">
        <v>190.1</v>
      </c>
      <c r="L139" s="28">
        <f t="shared" si="6"/>
        <v>11.43</v>
      </c>
      <c r="M139" s="8">
        <v>155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28"/>
  <sheetViews>
    <sheetView showGridLines="0" view="pageBreakPreview" topLeftCell="A116" zoomScale="60" zoomScaleNormal="60" zoomScalePageLayoutView="50" workbookViewId="0">
      <selection activeCell="B139" sqref="B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9" si="4">IFERROR( ROUND((E86-E74)/E74*100,2),"")</f>
        <v>-3.28</v>
      </c>
      <c r="G86" s="20">
        <v>765</v>
      </c>
      <c r="H86" s="43">
        <v>96.18</v>
      </c>
      <c r="I86" s="44">
        <f t="shared" ref="I86:I139" si="5">IFERROR( ROUND((H86-H74)/H74*100,2),"")</f>
        <v>-3.11</v>
      </c>
      <c r="J86" s="20">
        <v>1830</v>
      </c>
      <c r="K86" s="43">
        <v>110.92</v>
      </c>
      <c r="L86" s="44">
        <f t="shared" ref="L86:L139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9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114.15</v>
      </c>
      <c r="C137" s="30">
        <f t="shared" si="7"/>
        <v>1.2</v>
      </c>
      <c r="D137" s="9">
        <v>5103</v>
      </c>
      <c r="E137" s="29">
        <v>99.31</v>
      </c>
      <c r="F137" s="30">
        <f t="shared" si="4"/>
        <v>-3.01</v>
      </c>
      <c r="G137" s="9">
        <v>788</v>
      </c>
      <c r="H137" s="29">
        <v>103.6</v>
      </c>
      <c r="I137" s="30">
        <f t="shared" si="5"/>
        <v>1.08</v>
      </c>
      <c r="J137" s="9">
        <v>1979</v>
      </c>
      <c r="K137" s="29">
        <v>138.08000000000001</v>
      </c>
      <c r="L137" s="30">
        <f t="shared" si="6"/>
        <v>2.98</v>
      </c>
      <c r="M137" s="9">
        <v>2336</v>
      </c>
    </row>
    <row r="138" spans="1:13" ht="25.5" customHeight="1" thickBot="1" x14ac:dyDescent="0.2">
      <c r="A138" s="99">
        <v>43435</v>
      </c>
      <c r="B138" s="100">
        <v>113.47</v>
      </c>
      <c r="C138" s="100">
        <f t="shared" si="7"/>
        <v>1.56</v>
      </c>
      <c r="D138" s="14">
        <v>4789</v>
      </c>
      <c r="E138" s="101">
        <v>103.69</v>
      </c>
      <c r="F138" s="100">
        <f t="shared" si="4"/>
        <v>0.46</v>
      </c>
      <c r="G138" s="14">
        <v>886</v>
      </c>
      <c r="H138" s="101">
        <v>99.79</v>
      </c>
      <c r="I138" s="100">
        <f t="shared" si="5"/>
        <v>-0.56999999999999995</v>
      </c>
      <c r="J138" s="14">
        <v>1713</v>
      </c>
      <c r="K138" s="101">
        <v>138.18</v>
      </c>
      <c r="L138" s="100">
        <f t="shared" si="6"/>
        <v>3.98</v>
      </c>
      <c r="M138" s="14">
        <v>2190</v>
      </c>
    </row>
    <row r="139" spans="1:13" ht="25.5" customHeight="1" thickBot="1" x14ac:dyDescent="0.2">
      <c r="A139" s="95">
        <v>43466</v>
      </c>
      <c r="B139" s="28">
        <v>119.58</v>
      </c>
      <c r="C139" s="28">
        <f t="shared" si="7"/>
        <v>4.09</v>
      </c>
      <c r="D139" s="8">
        <v>2733</v>
      </c>
      <c r="E139" s="26">
        <v>107.32</v>
      </c>
      <c r="F139" s="28">
        <f t="shared" si="4"/>
        <v>-0.39</v>
      </c>
      <c r="G139" s="8">
        <v>493</v>
      </c>
      <c r="H139" s="26">
        <v>105.06</v>
      </c>
      <c r="I139" s="28">
        <f t="shared" si="5"/>
        <v>3.45</v>
      </c>
      <c r="J139" s="8">
        <v>697</v>
      </c>
      <c r="K139" s="26">
        <v>142.31</v>
      </c>
      <c r="L139" s="28">
        <f t="shared" si="6"/>
        <v>4.8499999999999996</v>
      </c>
      <c r="M139" s="8">
        <v>1543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428"/>
  <sheetViews>
    <sheetView showGridLines="0" view="pageBreakPreview" topLeftCell="A102" zoomScale="60" zoomScaleNormal="60" zoomScalePageLayoutView="9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9" si="4">IFERROR( ROUND((E86-E74)/E74*100,2),"")</f>
        <v>-4.53</v>
      </c>
      <c r="G86" s="20">
        <v>294</v>
      </c>
      <c r="H86" s="43">
        <v>98.68</v>
      </c>
      <c r="I86" s="44">
        <f t="shared" ref="I86:I139" si="5">IFERROR( ROUND((H86-H74)/H74*100,2),"")</f>
        <v>-0.65</v>
      </c>
      <c r="J86" s="20">
        <v>502</v>
      </c>
      <c r="K86" s="43">
        <v>109.38</v>
      </c>
      <c r="L86" s="44">
        <f t="shared" ref="L86:L139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9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106.69</v>
      </c>
      <c r="C137" s="30">
        <f t="shared" si="7"/>
        <v>2.85</v>
      </c>
      <c r="D137" s="9">
        <v>1051</v>
      </c>
      <c r="E137" s="29">
        <v>100.22</v>
      </c>
      <c r="F137" s="30">
        <f t="shared" si="4"/>
        <v>-2.65</v>
      </c>
      <c r="G137" s="9">
        <v>335</v>
      </c>
      <c r="H137" s="29">
        <v>101.48</v>
      </c>
      <c r="I137" s="30">
        <f t="shared" si="5"/>
        <v>2.67</v>
      </c>
      <c r="J137" s="9">
        <v>475</v>
      </c>
      <c r="K137" s="29">
        <v>141.15</v>
      </c>
      <c r="L137" s="30">
        <f t="shared" si="6"/>
        <v>11.66</v>
      </c>
      <c r="M137" s="9">
        <v>241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1098</v>
      </c>
      <c r="E138" s="101">
        <v>101.31</v>
      </c>
      <c r="F138" s="100">
        <f t="shared" si="4"/>
        <v>5.33</v>
      </c>
      <c r="G138" s="14">
        <v>392</v>
      </c>
      <c r="H138" s="101">
        <v>100.74</v>
      </c>
      <c r="I138" s="100">
        <f t="shared" si="5"/>
        <v>0.14000000000000001</v>
      </c>
      <c r="J138" s="14">
        <v>510</v>
      </c>
      <c r="K138" s="101">
        <v>146.84</v>
      </c>
      <c r="L138" s="100">
        <f t="shared" si="6"/>
        <v>7.91</v>
      </c>
      <c r="M138" s="14">
        <v>196</v>
      </c>
    </row>
    <row r="139" spans="1:13" ht="25.5" customHeight="1" thickBot="1" x14ac:dyDescent="0.2">
      <c r="A139" s="95">
        <v>43466</v>
      </c>
      <c r="B139" s="28">
        <v>112.54</v>
      </c>
      <c r="C139" s="28">
        <f t="shared" si="7"/>
        <v>6.41</v>
      </c>
      <c r="D139" s="8">
        <v>564</v>
      </c>
      <c r="E139" s="26">
        <v>113.41</v>
      </c>
      <c r="F139" s="28">
        <f t="shared" si="4"/>
        <v>14.94</v>
      </c>
      <c r="G139" s="8">
        <v>193</v>
      </c>
      <c r="H139" s="26">
        <v>100.01</v>
      </c>
      <c r="I139" s="28">
        <f t="shared" si="5"/>
        <v>-0.09</v>
      </c>
      <c r="J139" s="8">
        <v>225</v>
      </c>
      <c r="K139" s="26">
        <v>155.54</v>
      </c>
      <c r="L139" s="28">
        <f t="shared" si="6"/>
        <v>8.1199999999999992</v>
      </c>
      <c r="M139" s="8">
        <v>146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28"/>
  <sheetViews>
    <sheetView showGridLines="0" view="pageBreakPreview" topLeftCell="A102" zoomScale="60" zoomScaleNormal="55" zoomScalePageLayoutView="5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9" si="4">IFERROR( ROUND((E86-E74)/E74*100,2),"")</f>
        <v>7.03</v>
      </c>
      <c r="G86" s="11">
        <v>347</v>
      </c>
      <c r="H86" s="33">
        <v>100.89</v>
      </c>
      <c r="I86" s="34">
        <f t="shared" ref="I86:I139" si="5">IFERROR( ROUND((H86-H74)/H74*100,2),"")</f>
        <v>1.37</v>
      </c>
      <c r="J86" s="11">
        <v>831</v>
      </c>
      <c r="K86" s="33">
        <v>117.24</v>
      </c>
      <c r="L86" s="34">
        <f t="shared" ref="L86:L139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9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110.85</v>
      </c>
      <c r="C137" s="30">
        <f t="shared" si="7"/>
        <v>-1.1399999999999999</v>
      </c>
      <c r="D137" s="9">
        <v>2001</v>
      </c>
      <c r="E137" s="29">
        <v>93.86</v>
      </c>
      <c r="F137" s="30">
        <f t="shared" si="4"/>
        <v>-9.8800000000000008</v>
      </c>
      <c r="G137" s="9">
        <v>355</v>
      </c>
      <c r="H137" s="29">
        <v>97.63</v>
      </c>
      <c r="I137" s="30">
        <f t="shared" si="5"/>
        <v>-3.43</v>
      </c>
      <c r="J137" s="9">
        <v>826</v>
      </c>
      <c r="K137" s="29">
        <v>151.19999999999999</v>
      </c>
      <c r="L137" s="30">
        <f t="shared" si="6"/>
        <v>6.72</v>
      </c>
      <c r="M137" s="9">
        <v>820</v>
      </c>
    </row>
    <row r="138" spans="1:13" ht="25.5" customHeight="1" thickBot="1" x14ac:dyDescent="0.2">
      <c r="A138" s="99">
        <v>43435</v>
      </c>
      <c r="B138" s="100">
        <v>115.36</v>
      </c>
      <c r="C138" s="100">
        <f t="shared" si="7"/>
        <v>2.95</v>
      </c>
      <c r="D138" s="14">
        <v>2074</v>
      </c>
      <c r="E138" s="101">
        <v>105.07</v>
      </c>
      <c r="F138" s="100">
        <f t="shared" si="4"/>
        <v>0.97</v>
      </c>
      <c r="G138" s="14">
        <v>419</v>
      </c>
      <c r="H138" s="101">
        <v>101.64</v>
      </c>
      <c r="I138" s="100">
        <f t="shared" si="5"/>
        <v>-0.84</v>
      </c>
      <c r="J138" s="14">
        <v>835</v>
      </c>
      <c r="K138" s="101">
        <v>151.85</v>
      </c>
      <c r="L138" s="100">
        <f t="shared" si="6"/>
        <v>9.51</v>
      </c>
      <c r="M138" s="14">
        <v>820</v>
      </c>
    </row>
    <row r="139" spans="1:13" ht="25.5" customHeight="1" thickBot="1" x14ac:dyDescent="0.2">
      <c r="A139" s="95">
        <v>43466</v>
      </c>
      <c r="B139" s="28">
        <v>122.13</v>
      </c>
      <c r="C139" s="28">
        <f t="shared" si="7"/>
        <v>6.11</v>
      </c>
      <c r="D139" s="8">
        <v>1181</v>
      </c>
      <c r="E139" s="26">
        <v>104.24</v>
      </c>
      <c r="F139" s="28">
        <f t="shared" si="4"/>
        <v>-3.29</v>
      </c>
      <c r="G139" s="8">
        <v>229</v>
      </c>
      <c r="H139" s="26">
        <v>110.81</v>
      </c>
      <c r="I139" s="28">
        <f t="shared" si="5"/>
        <v>8.4</v>
      </c>
      <c r="J139" s="8">
        <v>330</v>
      </c>
      <c r="K139" s="26">
        <v>152.1</v>
      </c>
      <c r="L139" s="28">
        <f t="shared" si="6"/>
        <v>6.06</v>
      </c>
      <c r="M139" s="8">
        <v>622</v>
      </c>
    </row>
    <row r="140" spans="1:13" x14ac:dyDescent="0.15">
      <c r="A140" s="108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429"/>
  <sheetViews>
    <sheetView showGridLines="0" view="pageBreakPreview" topLeftCell="A390" zoomScale="60" zoomScaleNormal="60" zoomScalePageLayoutView="50" workbookViewId="0">
      <selection activeCell="A427" sqref="A427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7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7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122.42</v>
      </c>
      <c r="C425" s="30">
        <f t="shared" si="14"/>
        <v>1.37</v>
      </c>
      <c r="D425" s="9">
        <v>2090</v>
      </c>
      <c r="E425" s="29">
        <v>104.28</v>
      </c>
      <c r="F425" s="30">
        <f t="shared" si="17"/>
        <v>-4.6900000000000004</v>
      </c>
      <c r="G425" s="9">
        <v>230</v>
      </c>
      <c r="H425" s="29">
        <v>107.47</v>
      </c>
      <c r="I425" s="30">
        <f t="shared" si="16"/>
        <v>7.0000000000000007E-2</v>
      </c>
      <c r="J425" s="9">
        <v>589</v>
      </c>
      <c r="K425" s="29">
        <v>144.88</v>
      </c>
      <c r="L425" s="30">
        <f t="shared" si="15"/>
        <v>3.82</v>
      </c>
      <c r="M425" s="9">
        <v>1271</v>
      </c>
    </row>
    <row r="426" spans="1:13" ht="25.5" customHeight="1" thickBot="1" x14ac:dyDescent="0.2">
      <c r="A426" s="99">
        <v>43435</v>
      </c>
      <c r="B426" s="100">
        <v>123.1</v>
      </c>
      <c r="C426" s="100">
        <f t="shared" ref="C426:C427" si="18">IFERROR( ROUND((B426-B414)/B414*100,2),"")</f>
        <v>2.2400000000000002</v>
      </c>
      <c r="D426" s="14">
        <v>2058</v>
      </c>
      <c r="E426" s="101">
        <v>114.29</v>
      </c>
      <c r="F426" s="100">
        <f t="shared" si="17"/>
        <v>1.84</v>
      </c>
      <c r="G426" s="14">
        <v>268</v>
      </c>
      <c r="H426" s="101">
        <v>105.76</v>
      </c>
      <c r="I426" s="100">
        <f t="shared" si="16"/>
        <v>1.17</v>
      </c>
      <c r="J426" s="14">
        <v>541</v>
      </c>
      <c r="K426" s="101">
        <v>142.86000000000001</v>
      </c>
      <c r="L426" s="100">
        <f t="shared" ref="L426:L427" si="19">IFERROR( ROUND((K426-K414)/K414*100,2),"")</f>
        <v>3.8</v>
      </c>
      <c r="M426" s="14">
        <v>1249</v>
      </c>
    </row>
    <row r="427" spans="1:13" ht="25.5" customHeight="1" thickBot="1" x14ac:dyDescent="0.2">
      <c r="A427" s="95">
        <v>43466</v>
      </c>
      <c r="B427" s="28">
        <v>128.03</v>
      </c>
      <c r="C427" s="28">
        <f t="shared" si="18"/>
        <v>4.28</v>
      </c>
      <c r="D427" s="8">
        <v>1254</v>
      </c>
      <c r="E427" s="26">
        <v>116.81</v>
      </c>
      <c r="F427" s="28">
        <f t="shared" si="17"/>
        <v>4.55</v>
      </c>
      <c r="G427" s="8">
        <v>152</v>
      </c>
      <c r="H427" s="26">
        <v>109.05</v>
      </c>
      <c r="I427" s="28">
        <f t="shared" si="16"/>
        <v>2.04</v>
      </c>
      <c r="J427" s="8">
        <v>203</v>
      </c>
      <c r="K427" s="26">
        <v>146.08000000000001</v>
      </c>
      <c r="L427" s="28">
        <f t="shared" si="19"/>
        <v>3.5</v>
      </c>
      <c r="M427" s="8">
        <v>899</v>
      </c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  <row r="429" spans="1:13" ht="18.75" x14ac:dyDescent="0.15">
      <c r="A429" s="106" t="s">
        <v>64</v>
      </c>
    </row>
  </sheetData>
  <phoneticPr fontId="1"/>
  <conditionalFormatting sqref="A1:M21 A23:M427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29"/>
  <sheetViews>
    <sheetView showGridLines="0" view="pageBreakPreview" topLeftCell="A390" zoomScale="60" zoomScaleNormal="60" zoomScalePageLayoutView="50" workbookViewId="0">
      <selection activeCell="A427" sqref="A427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7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7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109.73</v>
      </c>
      <c r="C425" s="30">
        <f t="shared" si="14"/>
        <v>2.4700000000000002</v>
      </c>
      <c r="D425" s="9">
        <v>773</v>
      </c>
      <c r="E425" s="29">
        <v>103.81</v>
      </c>
      <c r="F425" s="30">
        <f t="shared" si="17"/>
        <v>-5.15</v>
      </c>
      <c r="G425" s="9">
        <v>210</v>
      </c>
      <c r="H425" s="29">
        <v>102.91</v>
      </c>
      <c r="I425" s="30">
        <f t="shared" si="16"/>
        <v>2.63</v>
      </c>
      <c r="J425" s="9">
        <v>347</v>
      </c>
      <c r="K425" s="29">
        <v>143.82</v>
      </c>
      <c r="L425" s="30">
        <f t="shared" si="15"/>
        <v>11.46</v>
      </c>
      <c r="M425" s="9">
        <v>216</v>
      </c>
    </row>
    <row r="426" spans="1:13" ht="25.5" customHeight="1" thickBot="1" x14ac:dyDescent="0.2">
      <c r="A426" s="99">
        <v>43435</v>
      </c>
      <c r="B426" s="100">
        <v>109.94</v>
      </c>
      <c r="C426" s="100">
        <f t="shared" ref="C426:C427" si="18">IFERROR( ROUND((B426-B414)/B414*100,2),"")</f>
        <v>2.4</v>
      </c>
      <c r="D426" s="14">
        <v>780</v>
      </c>
      <c r="E426" s="101">
        <v>104.65</v>
      </c>
      <c r="F426" s="100">
        <f t="shared" si="17"/>
        <v>2.31</v>
      </c>
      <c r="G426" s="14">
        <v>245</v>
      </c>
      <c r="H426" s="101">
        <v>103.17</v>
      </c>
      <c r="I426" s="100">
        <f t="shared" si="16"/>
        <v>0.57999999999999996</v>
      </c>
      <c r="J426" s="14">
        <v>359</v>
      </c>
      <c r="K426" s="101">
        <v>149.72999999999999</v>
      </c>
      <c r="L426" s="100">
        <f t="shared" ref="L426:L427" si="19">IFERROR( ROUND((K426-K414)/K414*100,2),"")</f>
        <v>9.74</v>
      </c>
      <c r="M426" s="14">
        <v>176</v>
      </c>
    </row>
    <row r="427" spans="1:13" ht="25.5" customHeight="1" thickBot="1" x14ac:dyDescent="0.2">
      <c r="A427" s="95">
        <v>43466</v>
      </c>
      <c r="B427" s="28">
        <v>118.38</v>
      </c>
      <c r="C427" s="28">
        <f t="shared" si="18"/>
        <v>9.0500000000000007</v>
      </c>
      <c r="D427" s="8">
        <v>395</v>
      </c>
      <c r="E427" s="26">
        <v>120.21</v>
      </c>
      <c r="F427" s="28">
        <f t="shared" si="17"/>
        <v>18.059999999999999</v>
      </c>
      <c r="G427" s="8">
        <v>121</v>
      </c>
      <c r="H427" s="26">
        <v>103.62</v>
      </c>
      <c r="I427" s="28">
        <f t="shared" si="16"/>
        <v>1.61</v>
      </c>
      <c r="J427" s="8">
        <v>137</v>
      </c>
      <c r="K427" s="26">
        <v>157.88</v>
      </c>
      <c r="L427" s="28">
        <f t="shared" si="19"/>
        <v>9.2899999999999991</v>
      </c>
      <c r="M427" s="8">
        <v>137</v>
      </c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  <row r="429" spans="1:13" ht="18.75" x14ac:dyDescent="0.15">
      <c r="A429" s="106" t="s">
        <v>55</v>
      </c>
    </row>
  </sheetData>
  <phoneticPr fontId="1"/>
  <conditionalFormatting sqref="A1:M21 A23:M427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429"/>
  <sheetViews>
    <sheetView showGridLines="0" view="pageBreakPreview" topLeftCell="A390" zoomScale="60" zoomScaleNormal="60" zoomScalePageLayoutView="50" workbookViewId="0">
      <selection activeCell="A427" sqref="A427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7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7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112.32</v>
      </c>
      <c r="C425" s="30">
        <f t="shared" si="14"/>
        <v>0.35</v>
      </c>
      <c r="D425" s="9">
        <v>1052</v>
      </c>
      <c r="E425" s="29">
        <v>101.42</v>
      </c>
      <c r="F425" s="30">
        <f t="shared" si="17"/>
        <v>-8.4499999999999993</v>
      </c>
      <c r="G425" s="9">
        <v>151</v>
      </c>
      <c r="H425" s="29">
        <v>95.52</v>
      </c>
      <c r="I425" s="30">
        <f t="shared" si="16"/>
        <v>-1.95</v>
      </c>
      <c r="J425" s="9">
        <v>422</v>
      </c>
      <c r="K425" s="29">
        <v>148.91999999999999</v>
      </c>
      <c r="L425" s="30">
        <f t="shared" si="15"/>
        <v>5.92</v>
      </c>
      <c r="M425" s="9">
        <v>479</v>
      </c>
    </row>
    <row r="426" spans="1:13" ht="25.5" customHeight="1" thickBot="1" x14ac:dyDescent="0.2">
      <c r="A426" s="99">
        <v>43435</v>
      </c>
      <c r="B426" s="100">
        <v>115.63</v>
      </c>
      <c r="C426" s="100">
        <f t="shared" ref="C426:C427" si="18">IFERROR( ROUND((B426-B414)/B414*100,2),"")</f>
        <v>3.11</v>
      </c>
      <c r="D426" s="14">
        <v>1048</v>
      </c>
      <c r="E426" s="101">
        <v>107.85</v>
      </c>
      <c r="F426" s="100">
        <f t="shared" si="17"/>
        <v>-2.72</v>
      </c>
      <c r="G426" s="14">
        <v>174</v>
      </c>
      <c r="H426" s="101">
        <v>99.12</v>
      </c>
      <c r="I426" s="100">
        <f t="shared" si="16"/>
        <v>-0.32</v>
      </c>
      <c r="J426" s="14">
        <v>417</v>
      </c>
      <c r="K426" s="101">
        <v>150.37</v>
      </c>
      <c r="L426" s="100">
        <f t="shared" ref="L426:L427" si="19">IFERROR( ROUND((K426-K414)/K414*100,2),"")</f>
        <v>9.2200000000000006</v>
      </c>
      <c r="M426" s="14">
        <v>457</v>
      </c>
    </row>
    <row r="427" spans="1:13" ht="25.5" customHeight="1" thickBot="1" x14ac:dyDescent="0.2">
      <c r="A427" s="95">
        <v>43466</v>
      </c>
      <c r="B427" s="28">
        <v>120.59</v>
      </c>
      <c r="C427" s="28">
        <f t="shared" si="18"/>
        <v>3.71</v>
      </c>
      <c r="D427" s="8">
        <v>612</v>
      </c>
      <c r="E427" s="26">
        <v>102.03</v>
      </c>
      <c r="F427" s="28">
        <f t="shared" si="17"/>
        <v>-5.47</v>
      </c>
      <c r="G427" s="8">
        <v>105</v>
      </c>
      <c r="H427" s="26">
        <v>107.45</v>
      </c>
      <c r="I427" s="28">
        <f t="shared" si="16"/>
        <v>4.24</v>
      </c>
      <c r="J427" s="8">
        <v>157</v>
      </c>
      <c r="K427" s="26">
        <v>149.07</v>
      </c>
      <c r="L427" s="28">
        <f t="shared" si="19"/>
        <v>4.4000000000000004</v>
      </c>
      <c r="M427" s="8">
        <v>350</v>
      </c>
    </row>
    <row r="428" spans="1:13" ht="13.5" customHeight="1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  <row r="429" spans="1:13" ht="18.75" x14ac:dyDescent="0.15">
      <c r="A429" s="106" t="s">
        <v>50</v>
      </c>
    </row>
  </sheetData>
  <phoneticPr fontId="1"/>
  <conditionalFormatting sqref="A1:M427">
    <cfRule type="expression" dxfId="2" priority="37">
      <formula>MATCH(MAX(A:A)+1,A:A, 1)-2&lt;=ROW($A1)=TRUE</formula>
    </cfRule>
  </conditionalFormatting>
  <conditionalFormatting sqref="E21:E427 H21:H427">
    <cfRule type="expression" dxfId="1" priority="6">
      <formula>AVERAGE(G10:G21) &lt; 100</formula>
    </cfRule>
  </conditionalFormatting>
  <conditionalFormatting sqref="F23:F427 I22:I427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28"/>
  <sheetViews>
    <sheetView showGridLines="0" view="pageBreakPreview" topLeftCell="A116" zoomScale="60" zoomScaleNormal="60" zoomScalePageLayoutView="50" workbookViewId="0">
      <selection activeCell="K139" sqref="K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9" si="4">IFERROR( ROUND((E86-E74)/E74*100,2),"")</f>
        <v>-11.67</v>
      </c>
      <c r="G86" s="11">
        <v>197</v>
      </c>
      <c r="H86" s="33">
        <v>97.47</v>
      </c>
      <c r="I86" s="34">
        <f t="shared" ref="I86:I139" si="5">IFERROR( ROUND((H86-H74)/H74*100,2),"")</f>
        <v>-3.96</v>
      </c>
      <c r="J86" s="11">
        <v>245</v>
      </c>
      <c r="K86" s="33">
        <v>134.71</v>
      </c>
      <c r="L86" s="34">
        <f t="shared" ref="L86:L139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9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118.65</v>
      </c>
      <c r="C137" s="30">
        <f t="shared" si="7"/>
        <v>0.64</v>
      </c>
      <c r="D137" s="9">
        <v>537</v>
      </c>
      <c r="E137" s="29">
        <v>100.23</v>
      </c>
      <c r="F137" s="30">
        <f t="shared" si="4"/>
        <v>3.97</v>
      </c>
      <c r="G137" s="9">
        <v>228</v>
      </c>
      <c r="H137" s="29">
        <v>115.32</v>
      </c>
      <c r="I137" s="30">
        <f t="shared" si="5"/>
        <v>1.82</v>
      </c>
      <c r="J137" s="9">
        <v>196</v>
      </c>
      <c r="K137" s="29">
        <v>169.04</v>
      </c>
      <c r="L137" s="30">
        <f t="shared" si="6"/>
        <v>0.09</v>
      </c>
      <c r="M137" s="9">
        <v>113</v>
      </c>
    </row>
    <row r="138" spans="1:13" ht="25.5" customHeight="1" thickBot="1" x14ac:dyDescent="0.2">
      <c r="A138" s="99">
        <v>43435</v>
      </c>
      <c r="B138" s="100">
        <v>117.77</v>
      </c>
      <c r="C138" s="100">
        <f t="shared" si="7"/>
        <v>4.47</v>
      </c>
      <c r="D138" s="14">
        <v>508</v>
      </c>
      <c r="E138" s="101">
        <v>101.34</v>
      </c>
      <c r="F138" s="100">
        <f t="shared" si="4"/>
        <v>8.5500000000000007</v>
      </c>
      <c r="G138" s="14">
        <v>232</v>
      </c>
      <c r="H138" s="101">
        <v>112.39</v>
      </c>
      <c r="I138" s="100">
        <f t="shared" si="5"/>
        <v>5.55</v>
      </c>
      <c r="J138" s="14">
        <v>184</v>
      </c>
      <c r="K138" s="101">
        <v>169.87</v>
      </c>
      <c r="L138" s="100">
        <f t="shared" si="6"/>
        <v>-1.23</v>
      </c>
      <c r="M138" s="14">
        <v>92</v>
      </c>
    </row>
    <row r="139" spans="1:13" ht="25.5" customHeight="1" thickBot="1" x14ac:dyDescent="0.2">
      <c r="A139" s="95">
        <v>43466</v>
      </c>
      <c r="B139" s="28">
        <v>115.36</v>
      </c>
      <c r="C139" s="28">
        <f t="shared" si="7"/>
        <v>4.5199999999999996</v>
      </c>
      <c r="D139" s="8">
        <v>252</v>
      </c>
      <c r="E139" s="26">
        <v>100.56</v>
      </c>
      <c r="F139" s="28">
        <f t="shared" si="4"/>
        <v>8.3000000000000007</v>
      </c>
      <c r="G139" s="8">
        <v>108</v>
      </c>
      <c r="H139" s="26">
        <v>99.92</v>
      </c>
      <c r="I139" s="28">
        <f t="shared" si="5"/>
        <v>-1.06</v>
      </c>
      <c r="J139" s="8">
        <v>81</v>
      </c>
      <c r="K139" s="26">
        <v>187.07</v>
      </c>
      <c r="L139" s="28">
        <f t="shared" si="6"/>
        <v>6.71</v>
      </c>
      <c r="M139" s="8">
        <v>63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28"/>
  <sheetViews>
    <sheetView showGridLines="0" view="pageBreakPreview" topLeftCell="A116" zoomScale="60" zoomScaleNormal="60" zoomScalePageLayoutView="5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9" si="4">IFERROR( ROUND((E86-E74)/E74*100,2),"")</f>
        <v>2.0699999999999998</v>
      </c>
      <c r="G86" s="20">
        <v>414</v>
      </c>
      <c r="H86" s="43">
        <v>113.44</v>
      </c>
      <c r="I86" s="44">
        <f t="shared" ref="I86:I139" si="5">IFERROR( ROUND((H86-H74)/H74*100,2),"")</f>
        <v>0.36</v>
      </c>
      <c r="J86" s="20">
        <v>342</v>
      </c>
      <c r="K86" s="43">
        <v>168.89</v>
      </c>
      <c r="L86" s="44">
        <f t="shared" ref="L86:L139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9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118.66</v>
      </c>
      <c r="C137" s="30">
        <f t="shared" si="7"/>
        <v>4.0199999999999996</v>
      </c>
      <c r="D137" s="9">
        <v>1006</v>
      </c>
      <c r="E137" s="29">
        <v>108.44</v>
      </c>
      <c r="F137" s="30">
        <f t="shared" si="4"/>
        <v>6.73</v>
      </c>
      <c r="G137" s="9">
        <v>388</v>
      </c>
      <c r="H137" s="29">
        <v>113.99</v>
      </c>
      <c r="I137" s="30">
        <f t="shared" si="5"/>
        <v>2.37</v>
      </c>
      <c r="J137" s="9">
        <v>496</v>
      </c>
      <c r="K137" s="29">
        <v>182.26</v>
      </c>
      <c r="L137" s="30">
        <f t="shared" si="6"/>
        <v>3.69</v>
      </c>
      <c r="M137" s="9">
        <v>122</v>
      </c>
    </row>
    <row r="138" spans="1:13" ht="25.5" customHeight="1" thickBot="1" x14ac:dyDescent="0.2">
      <c r="A138" s="99">
        <v>43435</v>
      </c>
      <c r="B138" s="100">
        <v>118.32</v>
      </c>
      <c r="C138" s="100">
        <f t="shared" si="7"/>
        <v>2.37</v>
      </c>
      <c r="D138" s="14">
        <v>981</v>
      </c>
      <c r="E138" s="101">
        <v>103.11</v>
      </c>
      <c r="F138" s="100">
        <f t="shared" si="4"/>
        <v>-2.11</v>
      </c>
      <c r="G138" s="14">
        <v>440</v>
      </c>
      <c r="H138" s="101">
        <v>115.43</v>
      </c>
      <c r="I138" s="100">
        <f t="shared" si="5"/>
        <v>3.15</v>
      </c>
      <c r="J138" s="14">
        <v>416</v>
      </c>
      <c r="K138" s="101">
        <v>193.39</v>
      </c>
      <c r="L138" s="100">
        <f t="shared" si="6"/>
        <v>11.1</v>
      </c>
      <c r="M138" s="14">
        <v>125</v>
      </c>
    </row>
    <row r="139" spans="1:13" ht="25.5" customHeight="1" thickBot="1" x14ac:dyDescent="0.2">
      <c r="A139" s="95">
        <v>43466</v>
      </c>
      <c r="B139" s="28">
        <v>123.86</v>
      </c>
      <c r="C139" s="28">
        <f t="shared" si="7"/>
        <v>6.41</v>
      </c>
      <c r="D139" s="8">
        <v>461</v>
      </c>
      <c r="E139" s="26">
        <v>107.52</v>
      </c>
      <c r="F139" s="28">
        <f t="shared" si="4"/>
        <v>-0.44</v>
      </c>
      <c r="G139" s="8">
        <v>217</v>
      </c>
      <c r="H139" s="26">
        <v>123.84</v>
      </c>
      <c r="I139" s="28">
        <f t="shared" si="5"/>
        <v>12.65</v>
      </c>
      <c r="J139" s="8">
        <v>172</v>
      </c>
      <c r="K139" s="26">
        <v>184.64</v>
      </c>
      <c r="L139" s="28">
        <f t="shared" si="6"/>
        <v>5.09</v>
      </c>
      <c r="M139" s="8">
        <v>72</v>
      </c>
    </row>
    <row r="140" spans="1:13" ht="13.5" customHeight="1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141" spans="1:13" ht="17.25" x14ac:dyDescent="0.15">
      <c r="G141" s="110" t="s">
        <v>21</v>
      </c>
      <c r="H141" s="110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8"/>
  <sheetViews>
    <sheetView showGridLines="0" view="pageBreakPreview" topLeftCell="A116" zoomScale="60" zoomScaleNormal="60" zoomScalePageLayoutView="50" workbookViewId="0">
      <selection activeCell="G143" sqref="G143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9" si="4">IFERROR( ROUND((E86-E74)/E74*100,2),"")</f>
        <v>-2.5</v>
      </c>
      <c r="G86" s="20">
        <v>989</v>
      </c>
      <c r="H86" s="43">
        <v>97.13</v>
      </c>
      <c r="I86" s="44">
        <f t="shared" ref="I86:I139" si="5">IFERROR( ROUND((H86-H74)/H74*100,2),"")</f>
        <v>-2.98</v>
      </c>
      <c r="J86" s="20">
        <v>2100</v>
      </c>
      <c r="K86" s="43">
        <v>110.97</v>
      </c>
      <c r="L86" s="44">
        <f t="shared" ref="L86:L139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9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112.66</v>
      </c>
      <c r="C137" s="30">
        <f t="shared" si="7"/>
        <v>1.61</v>
      </c>
      <c r="D137" s="9">
        <v>5689</v>
      </c>
      <c r="E137" s="29">
        <v>99.17</v>
      </c>
      <c r="F137" s="30">
        <f t="shared" si="4"/>
        <v>-1.37</v>
      </c>
      <c r="G137" s="9">
        <v>1015</v>
      </c>
      <c r="H137" s="29">
        <v>102.46</v>
      </c>
      <c r="I137" s="30">
        <f t="shared" si="5"/>
        <v>1.17</v>
      </c>
      <c r="J137" s="9">
        <v>2291</v>
      </c>
      <c r="K137" s="29">
        <v>136.61000000000001</v>
      </c>
      <c r="L137" s="30">
        <f t="shared" si="6"/>
        <v>3.13</v>
      </c>
      <c r="M137" s="9">
        <v>2383</v>
      </c>
    </row>
    <row r="138" spans="1:13" ht="25.5" customHeight="1" thickBot="1" x14ac:dyDescent="0.2">
      <c r="A138" s="99">
        <v>43435</v>
      </c>
      <c r="B138" s="100">
        <v>111.39</v>
      </c>
      <c r="C138" s="100">
        <f t="shared" si="7"/>
        <v>1.74</v>
      </c>
      <c r="D138" s="14">
        <v>5458</v>
      </c>
      <c r="E138" s="101">
        <v>99.87</v>
      </c>
      <c r="F138" s="100">
        <f t="shared" si="4"/>
        <v>1.28</v>
      </c>
      <c r="G138" s="14">
        <v>1168</v>
      </c>
      <c r="H138" s="101">
        <v>98.63</v>
      </c>
      <c r="I138" s="100">
        <f t="shared" si="5"/>
        <v>-0.95</v>
      </c>
      <c r="J138" s="14">
        <v>2047</v>
      </c>
      <c r="K138" s="101">
        <v>138.11000000000001</v>
      </c>
      <c r="L138" s="100">
        <f t="shared" si="6"/>
        <v>4.83</v>
      </c>
      <c r="M138" s="14">
        <v>2243</v>
      </c>
    </row>
    <row r="139" spans="1:13" ht="25.5" customHeight="1" thickBot="1" x14ac:dyDescent="0.2">
      <c r="A139" s="95">
        <v>43466</v>
      </c>
      <c r="B139" s="28">
        <v>118.01</v>
      </c>
      <c r="C139" s="28">
        <f t="shared" si="7"/>
        <v>4</v>
      </c>
      <c r="D139" s="8">
        <v>3006</v>
      </c>
      <c r="E139" s="26">
        <v>104.85</v>
      </c>
      <c r="F139" s="28">
        <f t="shared" si="4"/>
        <v>-0.43</v>
      </c>
      <c r="G139" s="8">
        <v>614</v>
      </c>
      <c r="H139" s="26">
        <v>104.81</v>
      </c>
      <c r="I139" s="28">
        <f t="shared" si="5"/>
        <v>3.49</v>
      </c>
      <c r="J139" s="8">
        <v>814</v>
      </c>
      <c r="K139" s="26">
        <v>141.26</v>
      </c>
      <c r="L139" s="28">
        <f t="shared" si="6"/>
        <v>4.72</v>
      </c>
      <c r="M139" s="8">
        <v>1578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28"/>
  <sheetViews>
    <sheetView showGridLines="0" view="pageBreakPreview" topLeftCell="A120" zoomScale="60" zoomScaleNormal="60" zoomScalePageLayoutView="50" workbookViewId="0">
      <selection activeCell="L120" sqref="L12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9" si="4">IFERROR( ROUND((E86-E74)/E74*100,2),"")</f>
        <v>6.08</v>
      </c>
      <c r="G86" s="20">
        <v>107</v>
      </c>
      <c r="H86" s="43">
        <v>98.58</v>
      </c>
      <c r="I86" s="44">
        <f t="shared" ref="I86:I139" si="5">IFERROR( ROUND((H86-H74)/H74*100,2),"")</f>
        <v>3.79</v>
      </c>
      <c r="J86" s="20">
        <v>82</v>
      </c>
      <c r="K86" s="43">
        <v>112.89</v>
      </c>
      <c r="L86" s="44">
        <f t="shared" ref="L86:L139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9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121.51</v>
      </c>
      <c r="C137" s="30">
        <f t="shared" si="7"/>
        <v>9.26</v>
      </c>
      <c r="D137" s="9">
        <v>268</v>
      </c>
      <c r="E137" s="29">
        <v>120.31</v>
      </c>
      <c r="F137" s="30">
        <f t="shared" si="4"/>
        <v>11.81</v>
      </c>
      <c r="G137" s="9">
        <v>124</v>
      </c>
      <c r="H137" s="29">
        <v>114.56</v>
      </c>
      <c r="I137" s="30">
        <f t="shared" si="5"/>
        <v>3.89</v>
      </c>
      <c r="J137" s="9">
        <v>122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115.17</v>
      </c>
      <c r="C138" s="100">
        <f t="shared" si="7"/>
        <v>9.01</v>
      </c>
      <c r="D138" s="14">
        <v>243</v>
      </c>
      <c r="E138" s="101">
        <v>114.11</v>
      </c>
      <c r="F138" s="100">
        <f t="shared" si="4"/>
        <v>23.5</v>
      </c>
      <c r="G138" s="14">
        <v>112</v>
      </c>
      <c r="H138" s="101">
        <v>110.7</v>
      </c>
      <c r="I138" s="100">
        <f t="shared" si="5"/>
        <v>-0.11</v>
      </c>
      <c r="J138" s="14">
        <v>117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thickBot="1" x14ac:dyDescent="0.2">
      <c r="A139" s="95">
        <v>43466</v>
      </c>
      <c r="B139" s="28">
        <v>117.37</v>
      </c>
      <c r="C139" s="28">
        <f t="shared" si="7"/>
        <v>1.77</v>
      </c>
      <c r="D139" s="8">
        <v>117</v>
      </c>
      <c r="E139" s="26">
        <v>104.02</v>
      </c>
      <c r="F139" s="28">
        <f t="shared" si="4"/>
        <v>-11.68</v>
      </c>
      <c r="G139" s="8">
        <v>78</v>
      </c>
      <c r="H139" s="26">
        <v>128.19999999999999</v>
      </c>
      <c r="I139" s="28">
        <f t="shared" si="5"/>
        <v>16.809999999999999</v>
      </c>
      <c r="J139" s="8">
        <v>33</v>
      </c>
      <c r="K139" s="26">
        <v>156.25</v>
      </c>
      <c r="L139" s="28">
        <f t="shared" si="6"/>
        <v>15.48</v>
      </c>
      <c r="M139" s="8">
        <v>6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141" spans="1:13" ht="17.25" x14ac:dyDescent="0.15">
      <c r="G141" s="110" t="s">
        <v>21</v>
      </c>
      <c r="H141" s="110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9 F22:F139 I22:I139 L22:L139">
    <cfRule type="expression" dxfId="23" priority="10">
      <formula>AVERAGE(D11:D22) &lt; 100</formula>
    </cfRule>
  </conditionalFormatting>
  <conditionalFormatting sqref="B21:B139 E21:E139 H21:H139 K21:K139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28"/>
  <sheetViews>
    <sheetView showGridLines="0" view="pageBreakPreview" topLeftCell="A116" zoomScale="60" zoomScaleNormal="60" zoomScalePageLayoutView="5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9" si="4">IFERROR( ROUND((E86-E74)/E74*100,2),"")</f>
        <v>-4.08</v>
      </c>
      <c r="G86" s="20">
        <v>494</v>
      </c>
      <c r="H86" s="43">
        <v>98.85</v>
      </c>
      <c r="I86" s="44">
        <f t="shared" ref="I86:I139" si="5">IFERROR( ROUND((H86-H74)/H74*100,2),"")</f>
        <v>2.59</v>
      </c>
      <c r="J86" s="20">
        <v>728</v>
      </c>
      <c r="K86" s="43">
        <v>109.01</v>
      </c>
      <c r="L86" s="44">
        <f t="shared" ref="L86:L139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9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100.59</v>
      </c>
      <c r="C137" s="30">
        <f t="shared" si="7"/>
        <v>3.74</v>
      </c>
      <c r="D137" s="9">
        <v>1606</v>
      </c>
      <c r="E137" s="29">
        <v>92.65</v>
      </c>
      <c r="F137" s="30">
        <f t="shared" si="4"/>
        <v>1.49</v>
      </c>
      <c r="G137" s="9">
        <v>561</v>
      </c>
      <c r="H137" s="29">
        <v>96.01</v>
      </c>
      <c r="I137" s="30">
        <f t="shared" si="5"/>
        <v>1.8</v>
      </c>
      <c r="J137" s="9">
        <v>740</v>
      </c>
      <c r="K137" s="29">
        <v>143.99</v>
      </c>
      <c r="L137" s="30">
        <f t="shared" si="6"/>
        <v>13.77</v>
      </c>
      <c r="M137" s="9">
        <v>305</v>
      </c>
    </row>
    <row r="138" spans="1:13" ht="25.5" customHeight="1" thickBot="1" x14ac:dyDescent="0.2">
      <c r="A138" s="99">
        <v>43435</v>
      </c>
      <c r="B138" s="100">
        <v>99.4</v>
      </c>
      <c r="C138" s="100">
        <f t="shared" si="7"/>
        <v>2.2400000000000002</v>
      </c>
      <c r="D138" s="14">
        <v>1653</v>
      </c>
      <c r="E138" s="101">
        <v>91.37</v>
      </c>
      <c r="F138" s="100">
        <f t="shared" si="4"/>
        <v>4.2300000000000004</v>
      </c>
      <c r="G138" s="14">
        <v>648</v>
      </c>
      <c r="H138" s="101">
        <v>95.56</v>
      </c>
      <c r="I138" s="100">
        <f t="shared" si="5"/>
        <v>-0.16</v>
      </c>
      <c r="J138" s="14">
        <v>764</v>
      </c>
      <c r="K138" s="101">
        <v>146.78</v>
      </c>
      <c r="L138" s="100">
        <f t="shared" si="6"/>
        <v>8.61</v>
      </c>
      <c r="M138" s="14">
        <v>241</v>
      </c>
    </row>
    <row r="139" spans="1:13" ht="25.5" customHeight="1" thickBot="1" x14ac:dyDescent="0.2">
      <c r="A139" s="95">
        <v>43466</v>
      </c>
      <c r="B139" s="28">
        <v>103.53</v>
      </c>
      <c r="C139" s="28">
        <f t="shared" si="7"/>
        <v>1.59</v>
      </c>
      <c r="D139" s="8">
        <v>837</v>
      </c>
      <c r="E139" s="26">
        <v>97.53</v>
      </c>
      <c r="F139" s="28">
        <f t="shared" si="4"/>
        <v>3.99</v>
      </c>
      <c r="G139" s="8">
        <v>325</v>
      </c>
      <c r="H139" s="26">
        <v>94.86</v>
      </c>
      <c r="I139" s="28">
        <f t="shared" si="5"/>
        <v>-2.7</v>
      </c>
      <c r="J139" s="8">
        <v>341</v>
      </c>
      <c r="K139" s="26">
        <v>156.59</v>
      </c>
      <c r="L139" s="28">
        <f t="shared" si="6"/>
        <v>8.99</v>
      </c>
      <c r="M139" s="8">
        <v>171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28"/>
  <sheetViews>
    <sheetView showGridLines="0" view="pageBreakPreview" topLeftCell="A116" zoomScale="60" zoomScaleNormal="60" zoomScalePageLayoutView="50" workbookViewId="0">
      <selection activeCell="J139" sqref="J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9" si="4">IFERROR( ROUND((E86-E74)/E74*100,2),"")</f>
        <v>2.5499999999999998</v>
      </c>
      <c r="G86" s="20">
        <v>449</v>
      </c>
      <c r="H86" s="43">
        <v>100.81</v>
      </c>
      <c r="I86" s="44">
        <f t="shared" ref="I86:I139" si="5">IFERROR( ROUND((H86-H74)/H74*100,2),"")</f>
        <v>0.85</v>
      </c>
      <c r="J86" s="20">
        <v>1018</v>
      </c>
      <c r="K86" s="43">
        <v>116.77</v>
      </c>
      <c r="L86" s="44">
        <f t="shared" ref="L86:L139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9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110.23</v>
      </c>
      <c r="C137" s="30">
        <f t="shared" si="7"/>
        <v>0.17</v>
      </c>
      <c r="D137" s="9">
        <v>2341</v>
      </c>
      <c r="E137" s="29">
        <v>95.46</v>
      </c>
      <c r="F137" s="30">
        <f t="shared" si="4"/>
        <v>-6.06</v>
      </c>
      <c r="G137" s="9">
        <v>460</v>
      </c>
      <c r="H137" s="29">
        <v>98.31</v>
      </c>
      <c r="I137" s="30">
        <f t="shared" si="5"/>
        <v>-1.33</v>
      </c>
      <c r="J137" s="9">
        <v>997</v>
      </c>
      <c r="K137" s="29">
        <v>149.63</v>
      </c>
      <c r="L137" s="30">
        <f t="shared" si="6"/>
        <v>5.56</v>
      </c>
      <c r="M137" s="9">
        <v>884</v>
      </c>
    </row>
    <row r="138" spans="1:13" ht="25.5" customHeight="1" thickBot="1" x14ac:dyDescent="0.2">
      <c r="A138" s="99">
        <v>43435</v>
      </c>
      <c r="B138" s="100">
        <v>113.37</v>
      </c>
      <c r="C138" s="100">
        <f t="shared" si="7"/>
        <v>3.4</v>
      </c>
      <c r="D138" s="14">
        <v>2449</v>
      </c>
      <c r="E138" s="101">
        <v>101.83</v>
      </c>
      <c r="F138" s="100">
        <f t="shared" si="4"/>
        <v>1.38</v>
      </c>
      <c r="G138" s="14">
        <v>540</v>
      </c>
      <c r="H138" s="101">
        <v>101.24</v>
      </c>
      <c r="I138" s="100">
        <f t="shared" si="5"/>
        <v>0.28999999999999998</v>
      </c>
      <c r="J138" s="14">
        <v>1011</v>
      </c>
      <c r="K138" s="101">
        <v>151.43</v>
      </c>
      <c r="L138" s="100">
        <f t="shared" si="6"/>
        <v>9.2799999999999994</v>
      </c>
      <c r="M138" s="14">
        <v>898</v>
      </c>
    </row>
    <row r="139" spans="1:13" ht="25.5" customHeight="1" thickBot="1" x14ac:dyDescent="0.2">
      <c r="A139" s="95">
        <v>43466</v>
      </c>
      <c r="B139" s="28">
        <v>120.31</v>
      </c>
      <c r="C139" s="28">
        <f t="shared" si="7"/>
        <v>6.54</v>
      </c>
      <c r="D139" s="8">
        <v>1359</v>
      </c>
      <c r="E139" s="26">
        <v>104.25</v>
      </c>
      <c r="F139" s="28">
        <f t="shared" si="4"/>
        <v>-0.66</v>
      </c>
      <c r="G139" s="8">
        <v>292</v>
      </c>
      <c r="H139" s="26">
        <v>108.63</v>
      </c>
      <c r="I139" s="28">
        <f t="shared" si="5"/>
        <v>6.99</v>
      </c>
      <c r="J139" s="8">
        <v>396</v>
      </c>
      <c r="K139" s="26">
        <v>151.86000000000001</v>
      </c>
      <c r="L139" s="28">
        <f t="shared" si="6"/>
        <v>6.91</v>
      </c>
      <c r="M139" s="8">
        <v>671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28"/>
  <sheetViews>
    <sheetView showGridLines="0" view="pageBreakPreview" topLeftCell="A116" zoomScale="60" zoomScaleNormal="60" zoomScalePageLayoutView="50" workbookViewId="0">
      <selection activeCell="A139" sqref="A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9" si="4">IFERROR( ROUND((E86-E74)/E74*100,2),"")</f>
        <v>10.7</v>
      </c>
      <c r="G86" s="20">
        <v>169</v>
      </c>
      <c r="H86" s="43">
        <v>100.62</v>
      </c>
      <c r="I86" s="44">
        <f t="shared" ref="I86:I139" si="5">IFERROR( ROUND((H86-H74)/H74*100,2),"")</f>
        <v>-8.91</v>
      </c>
      <c r="J86" s="20">
        <v>269</v>
      </c>
      <c r="K86" s="43">
        <v>116.71</v>
      </c>
      <c r="L86" s="44">
        <f t="shared" ref="L86:L139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9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110.51</v>
      </c>
      <c r="C137" s="30">
        <f t="shared" si="7"/>
        <v>7.66</v>
      </c>
      <c r="D137" s="9">
        <v>481</v>
      </c>
      <c r="E137" s="29">
        <v>99</v>
      </c>
      <c r="F137" s="30">
        <f t="shared" si="4"/>
        <v>6.06</v>
      </c>
      <c r="G137" s="9">
        <v>180</v>
      </c>
      <c r="H137" s="29">
        <v>104.28</v>
      </c>
      <c r="I137" s="30">
        <f t="shared" si="5"/>
        <v>5.7</v>
      </c>
      <c r="J137" s="9">
        <v>247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98.9</v>
      </c>
      <c r="C138" s="100">
        <f t="shared" si="7"/>
        <v>-6.1</v>
      </c>
      <c r="D138" s="14">
        <v>497</v>
      </c>
      <c r="E138" s="101">
        <v>90.26</v>
      </c>
      <c r="F138" s="100">
        <f t="shared" si="4"/>
        <v>-1.04</v>
      </c>
      <c r="G138" s="14">
        <v>195</v>
      </c>
      <c r="H138" s="101">
        <v>94.54</v>
      </c>
      <c r="I138" s="100">
        <f t="shared" si="5"/>
        <v>-7.64</v>
      </c>
      <c r="J138" s="14">
        <v>246</v>
      </c>
      <c r="K138" s="101">
        <v>148.65</v>
      </c>
      <c r="L138" s="100">
        <f t="shared" si="6"/>
        <v>-8.44</v>
      </c>
      <c r="M138" s="14">
        <v>56</v>
      </c>
    </row>
    <row r="139" spans="1:13" ht="25.5" customHeight="1" thickBot="1" x14ac:dyDescent="0.2">
      <c r="A139" s="95">
        <v>43466</v>
      </c>
      <c r="B139" s="28">
        <v>118.48</v>
      </c>
      <c r="C139" s="28">
        <f t="shared" si="7"/>
        <v>8.93</v>
      </c>
      <c r="D139" s="8">
        <v>231</v>
      </c>
      <c r="E139" s="26">
        <v>109.63</v>
      </c>
      <c r="F139" s="28">
        <f t="shared" si="4"/>
        <v>8.24</v>
      </c>
      <c r="G139" s="8">
        <v>103</v>
      </c>
      <c r="H139" s="26">
        <v>111.16</v>
      </c>
      <c r="I139" s="28">
        <f t="shared" si="5"/>
        <v>3.33</v>
      </c>
      <c r="J139" s="8">
        <v>92</v>
      </c>
      <c r="K139" s="26">
        <v>174.51</v>
      </c>
      <c r="L139" s="28">
        <f t="shared" si="6"/>
        <v>29.96</v>
      </c>
      <c r="M139" s="8">
        <v>36</v>
      </c>
    </row>
    <row r="140" spans="1:13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141" spans="1:13" ht="17.25" x14ac:dyDescent="0.15">
      <c r="G141" s="110" t="s">
        <v>21</v>
      </c>
      <c r="H141" s="110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9 F22:F139 I22:I139 L22:L139">
    <cfRule type="expression" dxfId="18" priority="10">
      <formula>AVERAGE(D11:D22) &lt; 100</formula>
    </cfRule>
  </conditionalFormatting>
  <conditionalFormatting sqref="B21:B139 E21:E139 H21:H139 K21:K139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8"/>
  <sheetViews>
    <sheetView showGridLines="0" view="pageBreakPreview" topLeftCell="A116" zoomScale="60" zoomScaleNormal="60" zoomScalePageLayoutView="50" workbookViewId="0">
      <selection activeCell="K139" sqref="K139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9" si="4">IFERROR( ROUND((E86-E74)/E74*100,2),"")</f>
        <v>5.72</v>
      </c>
      <c r="G86" s="20">
        <v>98</v>
      </c>
      <c r="H86" s="43">
        <v>97</v>
      </c>
      <c r="I86" s="44">
        <f t="shared" ref="I86:I139" si="5">IFERROR( ROUND((H86-H74)/H74*100,2),"")</f>
        <v>12.15</v>
      </c>
      <c r="J86" s="20">
        <v>88</v>
      </c>
      <c r="K86" s="43">
        <v>127.97</v>
      </c>
      <c r="L86" s="44">
        <f t="shared" ref="L86:L139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9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100.2</v>
      </c>
      <c r="C137" s="30">
        <f t="shared" si="7"/>
        <v>2.72</v>
      </c>
      <c r="D137" s="9">
        <v>270</v>
      </c>
      <c r="E137" s="29">
        <v>94.03</v>
      </c>
      <c r="F137" s="30">
        <f t="shared" si="4"/>
        <v>-2.73</v>
      </c>
      <c r="G137" s="9">
        <v>128</v>
      </c>
      <c r="H137" s="29">
        <v>93.2</v>
      </c>
      <c r="I137" s="30">
        <f t="shared" si="5"/>
        <v>2.14</v>
      </c>
      <c r="J137" s="9">
        <v>111</v>
      </c>
      <c r="K137" s="29">
        <v>169.82</v>
      </c>
      <c r="L137" s="30">
        <f t="shared" si="6"/>
        <v>23.33</v>
      </c>
      <c r="M137" s="9">
        <v>31</v>
      </c>
    </row>
    <row r="138" spans="1:13" ht="25.5" customHeight="1" thickBot="1" x14ac:dyDescent="0.2">
      <c r="A138" s="99">
        <v>43435</v>
      </c>
      <c r="B138" s="100">
        <v>94.95</v>
      </c>
      <c r="C138" s="100">
        <f t="shared" si="7"/>
        <v>-5.43</v>
      </c>
      <c r="D138" s="14">
        <v>302</v>
      </c>
      <c r="E138" s="101">
        <v>93.81</v>
      </c>
      <c r="F138" s="100">
        <f t="shared" si="4"/>
        <v>3.46</v>
      </c>
      <c r="G138" s="14">
        <v>141</v>
      </c>
      <c r="H138" s="101">
        <v>86.66</v>
      </c>
      <c r="I138" s="100">
        <f t="shared" si="5"/>
        <v>-10.45</v>
      </c>
      <c r="J138" s="14">
        <v>126</v>
      </c>
      <c r="K138" s="101">
        <v>156.04</v>
      </c>
      <c r="L138" s="100">
        <f t="shared" si="6"/>
        <v>-6.99</v>
      </c>
      <c r="M138" s="14">
        <v>35</v>
      </c>
    </row>
    <row r="139" spans="1:13" ht="25.5" customHeight="1" thickBot="1" x14ac:dyDescent="0.2">
      <c r="A139" s="95">
        <v>43466</v>
      </c>
      <c r="B139" s="28">
        <v>107.59</v>
      </c>
      <c r="C139" s="28">
        <f t="shared" si="7"/>
        <v>5.37</v>
      </c>
      <c r="D139" s="8">
        <v>135</v>
      </c>
      <c r="E139" s="26">
        <v>105.1</v>
      </c>
      <c r="F139" s="28">
        <f t="shared" si="4"/>
        <v>14.34</v>
      </c>
      <c r="G139" s="8">
        <v>71</v>
      </c>
      <c r="H139" s="26">
        <v>102.28</v>
      </c>
      <c r="I139" s="28">
        <f t="shared" si="5"/>
        <v>5.05</v>
      </c>
      <c r="J139" s="8">
        <v>50</v>
      </c>
      <c r="K139" s="26">
        <v>152.94</v>
      </c>
      <c r="L139" s="28">
        <f t="shared" si="6"/>
        <v>-9.7899999999999991</v>
      </c>
      <c r="M139" s="8">
        <v>14</v>
      </c>
    </row>
    <row r="140" spans="1:13" ht="13.5" customHeight="1" x14ac:dyDescent="0.15">
      <c r="A140" s="108"/>
      <c r="B140" s="107"/>
      <c r="C140" s="107"/>
      <c r="D140" s="109"/>
      <c r="E140" s="107"/>
      <c r="F140" s="107"/>
      <c r="G140" s="109"/>
      <c r="H140" s="107"/>
      <c r="I140" s="107"/>
      <c r="J140" s="109"/>
      <c r="K140" s="107"/>
      <c r="L140" s="107"/>
      <c r="M140" s="109"/>
    </row>
    <row r="141" spans="1:13" ht="17.25" x14ac:dyDescent="0.15">
      <c r="G141" s="110" t="s">
        <v>21</v>
      </c>
      <c r="H141" s="110"/>
    </row>
    <row r="428" spans="1:13" x14ac:dyDescent="0.15">
      <c r="A428" s="108"/>
      <c r="B428" s="107"/>
      <c r="C428" s="107"/>
      <c r="D428" s="109"/>
      <c r="E428" s="107"/>
      <c r="F428" s="107"/>
      <c r="G428" s="109"/>
      <c r="H428" s="107"/>
      <c r="I428" s="107"/>
      <c r="J428" s="109"/>
      <c r="K428" s="107"/>
      <c r="L428" s="107"/>
      <c r="M428" s="109"/>
    </row>
  </sheetData>
  <phoneticPr fontId="1"/>
  <conditionalFormatting sqref="A1:M21 A23:M139 A22:B22 D22:M22">
    <cfRule type="expression" dxfId="16" priority="86">
      <formula>MATCH(MAX(A:A)+1,A:A, 1)-2&lt;=ROW($A1)=TRUE</formula>
    </cfRule>
  </conditionalFormatting>
  <conditionalFormatting sqref="E21:E139 B21:B139 H21:H139 K21:K139">
    <cfRule type="expression" dxfId="15" priority="9">
      <formula>AVERAGE(D10:D21) &lt; 100</formula>
    </cfRule>
  </conditionalFormatting>
  <conditionalFormatting sqref="C23:C139 F22:F139 I22:I139 L22:L139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2019-05-14T03:21:48Z</dcterms:modified>
</cp:coreProperties>
</file>