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地整\"/>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競争性のない随意契約によらざるを得ないもの!$A$4:$L$29</definedName>
    <definedName name="_xlnm._FilterDatabase" localSheetId="1" hidden="1">緊急の必要により競争に付することができないもの!$A$4:$K$9</definedName>
    <definedName name="_xlnm._FilterDatabase" localSheetId="2" hidden="1">様式７ｰ②!$A$7:$P$7</definedName>
    <definedName name="_xlnm.Print_Area" localSheetId="0">競争性のない随意契約によらざるを得ないもの!$A$1:$L$29</definedName>
    <definedName name="_xlnm.Print_Area" localSheetId="1">緊急の必要により競争に付することができないもの!$A$1:$K$9</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H8" i="2"/>
  <c r="H7" i="2"/>
  <c r="H6" i="2"/>
  <c r="H5" i="2"/>
  <c r="H29" i="1"/>
  <c r="H28" i="1"/>
  <c r="H27" i="1"/>
  <c r="H26" i="1"/>
  <c r="H25" i="1"/>
  <c r="H24" i="1"/>
  <c r="H23" i="1"/>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<sst xmlns="http://schemas.openxmlformats.org/spreadsheetml/2006/main" count="329" uniqueCount="158">
  <si>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</si>
  <si>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</si>
  <si>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</si>
  <si>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</si>
  <si>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</si>
  <si>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</si>
  <si>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</si>
  <si>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</si>
  <si>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</si>
  <si>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</si>
  <si>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</si>
  <si>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</si>
  <si>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</si>
  <si>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</si>
  <si>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</si>
  <si>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</si>
  <si>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</si>
  <si>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</si>
  <si>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</si>
  <si>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</si>
  <si>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</si>
  <si>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</si>
  <si>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</si>
  <si>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</si>
  <si>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</si>
  <si>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</si>
  <si>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</si>
  <si>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</si>
  <si>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</si>
  <si>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</si>
  <si>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</si>
  <si>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</si>
  <si>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</si>
  <si>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</si>
  <si>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</si>
  <si>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</si>
  <si>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</si>
  <si>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</si>
  <si>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</si>
  <si>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</si>
  <si>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</si>
  <si>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ロ</t>
  </si>
  <si>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</si>
  <si>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</si>
  <si>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</si>
  <si>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</si>
  <si>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</si>
  <si>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</si>
  <si>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</si>
  <si>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</si>
  <si>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</si>
  <si>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</si>
  <si>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</si>
  <si>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</si>
  <si>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</si>
  <si>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</si>
  <si>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</si>
  <si>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</si>
  <si>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</si>
  <si>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</si>
  <si>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</si>
  <si>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</si>
  <si>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</si>
  <si>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</si>
  <si>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</si>
  <si>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</si>
  <si>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</si>
  <si>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</si>
  <si>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</si>
  <si>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</si>
  <si>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</si>
  <si>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</si>
  <si>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</si>
  <si>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</si>
  <si>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</si>
  <si>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</si>
  <si>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</si>
  <si>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</si>
  <si>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</si>
  <si>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</si>
  <si>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</si>
  <si>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</si>
  <si>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</si>
  <si>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</si>
  <si>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土地賃貸借</t>
    <phoneticPr fontId="2"/>
  </si>
  <si>
    <t>高松ＮＫビル賃貸借</t>
    <phoneticPr fontId="2"/>
  </si>
  <si>
    <t>引き続き使用する方が移転費用等をを含めると低廉となることから、現在の建物を継続して借り上げることとしたもの。</t>
    <rPh sb="0" eb="1">
      <t>ヒ</t>
    </rPh>
    <rPh sb="2" eb="3">
      <t>ツヅ</t>
    </rPh>
    <rPh sb="4" eb="6">
      <t>シヨウ</t>
    </rPh>
    <rPh sb="8" eb="9">
      <t>ホウ</t>
    </rPh>
    <rPh sb="10" eb="12">
      <t>イテン</t>
    </rPh>
    <rPh sb="12" eb="14">
      <t>ヒヨウ</t>
    </rPh>
    <rPh sb="14" eb="15">
      <t>トウ</t>
    </rPh>
    <rPh sb="17" eb="18">
      <t>フク</t>
    </rPh>
    <rPh sb="21" eb="23">
      <t>テイレン</t>
    </rPh>
    <rPh sb="31" eb="33">
      <t>ゲンザイ</t>
    </rPh>
    <rPh sb="34" eb="36">
      <t>タテモノ</t>
    </rPh>
    <rPh sb="37" eb="39">
      <t>ケイゾク</t>
    </rPh>
    <rPh sb="41" eb="42">
      <t>カ</t>
    </rPh>
    <rPh sb="43" eb="44">
      <t>ア</t>
    </rPh>
    <phoneticPr fontId="2"/>
  </si>
  <si>
    <t>令和元年度中に合同庁舎に移転</t>
    <rPh sb="0" eb="2">
      <t>レイワ</t>
    </rPh>
    <rPh sb="2" eb="3">
      <t>ガン</t>
    </rPh>
    <rPh sb="3" eb="5">
      <t>ネンド</t>
    </rPh>
    <rPh sb="5" eb="6">
      <t>チュウ</t>
    </rPh>
    <rPh sb="7" eb="9">
      <t>ゴウドウ</t>
    </rPh>
    <rPh sb="9" eb="11">
      <t>チョウシャ</t>
    </rPh>
    <rPh sb="12" eb="14">
      <t>イテン</t>
    </rPh>
    <phoneticPr fontId="2"/>
  </si>
  <si>
    <t>東予港等浚渫事業搬出土砂処分業務</t>
    <phoneticPr fontId="2"/>
  </si>
  <si>
    <t>実施にあたり受け入れ可能な土砂処分場は大新土木(株)が管理する建設残土受入場のみであったため。</t>
    <rPh sb="13" eb="15">
      <t>ドシャ</t>
    </rPh>
    <rPh sb="15" eb="18">
      <t>ショブンジョウ</t>
    </rPh>
    <rPh sb="19" eb="21">
      <t>ダイシン</t>
    </rPh>
    <rPh sb="21" eb="23">
      <t>ドボク</t>
    </rPh>
    <rPh sb="23" eb="26">
      <t>カブ</t>
    </rPh>
    <rPh sb="27" eb="29">
      <t>カンリ</t>
    </rPh>
    <rPh sb="31" eb="33">
      <t>ケンセツ</t>
    </rPh>
    <rPh sb="33" eb="35">
      <t>ザンド</t>
    </rPh>
    <rPh sb="35" eb="36">
      <t>ウ</t>
    </rPh>
    <rPh sb="36" eb="37">
      <t>イ</t>
    </rPh>
    <rPh sb="37" eb="38">
      <t>ジョウ</t>
    </rPh>
    <phoneticPr fontId="2"/>
  </si>
  <si>
    <t>徳島小松島港津田地区作業用地借入</t>
    <phoneticPr fontId="2"/>
  </si>
  <si>
    <t>必要とする賃貸借期間、場所・広さを満足する土地が他にないため。</t>
    <rPh sb="0" eb="2">
      <t>ヒツヨウ</t>
    </rPh>
    <rPh sb="5" eb="8">
      <t>チンタイシャク</t>
    </rPh>
    <rPh sb="8" eb="10">
      <t>キカン</t>
    </rPh>
    <rPh sb="11" eb="13">
      <t>バショ</t>
    </rPh>
    <rPh sb="14" eb="15">
      <t>ヒロ</t>
    </rPh>
    <rPh sb="17" eb="19">
      <t>マンゾク</t>
    </rPh>
    <rPh sb="21" eb="23">
      <t>トチ</t>
    </rPh>
    <rPh sb="24" eb="25">
      <t>ホカ</t>
    </rPh>
    <phoneticPr fontId="2"/>
  </si>
  <si>
    <t>作業用地借入</t>
    <phoneticPr fontId="2"/>
  </si>
  <si>
    <t>徳島小松島港沖洲（外）地区作業用地借入</t>
    <phoneticPr fontId="2"/>
  </si>
  <si>
    <t>徳島小松島港沖洲（外）地区作業用地借入（その３）</t>
    <phoneticPr fontId="2"/>
  </si>
  <si>
    <t>庁舎敷地借入</t>
    <phoneticPr fontId="2"/>
  </si>
  <si>
    <t>徳島小松島港津田地区作業用地借入（その３）</t>
    <phoneticPr fontId="2"/>
  </si>
  <si>
    <t>徳島小松島港津田地区作業用地借入（その５）</t>
    <phoneticPr fontId="2"/>
  </si>
  <si>
    <t>庁舎土地賃貸借</t>
    <phoneticPr fontId="2"/>
  </si>
  <si>
    <t>高松港朝日地区航路（－１２ｍ）浚渫工事の施工に伴い発生する浚渫土砂埋立処分</t>
    <phoneticPr fontId="2"/>
  </si>
  <si>
    <t>実施にあたり受け入れ可能な廃棄物処理施設は観音寺地区埋立処分場のみであったため。</t>
    <phoneticPr fontId="2"/>
  </si>
  <si>
    <t>東予港出張所賃貸借</t>
    <phoneticPr fontId="2"/>
  </si>
  <si>
    <t>事務所用地賃貸借</t>
    <phoneticPr fontId="2"/>
  </si>
  <si>
    <t>仮設道路用地賃貸借</t>
    <phoneticPr fontId="2"/>
  </si>
  <si>
    <t>作業ヤード賃貸借（その１）</t>
    <rPh sb="0" eb="2">
      <t>サギョウ</t>
    </rPh>
    <rPh sb="5" eb="8">
      <t>チンタイシャク</t>
    </rPh>
    <phoneticPr fontId="3"/>
  </si>
  <si>
    <t>作業ヤード賃貸借（その４）</t>
    <rPh sb="0" eb="2">
      <t>サギョウ</t>
    </rPh>
    <rPh sb="5" eb="8">
      <t>チンタイシャク</t>
    </rPh>
    <phoneticPr fontId="3"/>
  </si>
  <si>
    <t>作業ヤード賃貸借（その５）</t>
    <rPh sb="0" eb="2">
      <t>サギョウ</t>
    </rPh>
    <rPh sb="5" eb="8">
      <t>チンタイシャク</t>
    </rPh>
    <phoneticPr fontId="3"/>
  </si>
  <si>
    <t>作業ヤード賃貸借（その７）</t>
    <rPh sb="0" eb="2">
      <t>サギョウ</t>
    </rPh>
    <rPh sb="5" eb="8">
      <t>チンタイシャク</t>
    </rPh>
    <phoneticPr fontId="3"/>
  </si>
  <si>
    <t>作業ヤード賃貸借（その８）</t>
    <rPh sb="0" eb="2">
      <t>サギョウ</t>
    </rPh>
    <rPh sb="5" eb="8">
      <t>チンタイシャク</t>
    </rPh>
    <phoneticPr fontId="3"/>
  </si>
  <si>
    <t>土地賃貸借（その４）</t>
    <rPh sb="0" eb="2">
      <t>トチ</t>
    </rPh>
    <rPh sb="2" eb="5">
      <t>チンタイシャク</t>
    </rPh>
    <phoneticPr fontId="2"/>
  </si>
  <si>
    <t>室津港出張所賃貸借</t>
    <rPh sb="0" eb="3">
      <t>ムロツコウ</t>
    </rPh>
    <rPh sb="3" eb="6">
      <t>シュッチョウショ</t>
    </rPh>
    <rPh sb="6" eb="9">
      <t>チンタイシャク</t>
    </rPh>
    <phoneticPr fontId="3"/>
  </si>
  <si>
    <t>作業ヤード賃貸借（その９）</t>
    <rPh sb="0" eb="2">
      <t>サギョウ</t>
    </rPh>
    <rPh sb="5" eb="8">
      <t>チンタイシャク</t>
    </rPh>
    <phoneticPr fontId="3"/>
  </si>
  <si>
    <t>作業ヤード賃貸借（その１１）</t>
    <rPh sb="0" eb="2">
      <t>サギョウ</t>
    </rPh>
    <rPh sb="5" eb="8">
      <t>チンタイシャク</t>
    </rPh>
    <phoneticPr fontId="3"/>
  </si>
  <si>
    <t>事務所共益費</t>
    <rPh sb="0" eb="3">
      <t>ジムショ</t>
    </rPh>
    <rPh sb="3" eb="6">
      <t>キョウエキヒ</t>
    </rPh>
    <phoneticPr fontId="2"/>
  </si>
  <si>
    <t>本業務は、当事務所に対応する、電気、ガス、水道、保安警備その他維持管理に係る業務を履行するものであるが、それらはビル賃貸借上の付帯条件となっているため。</t>
    <rPh sb="0" eb="1">
      <t>ホン</t>
    </rPh>
    <rPh sb="1" eb="3">
      <t>ギョウム</t>
    </rPh>
    <rPh sb="5" eb="6">
      <t>トウ</t>
    </rPh>
    <rPh sb="6" eb="9">
      <t>ジムショ</t>
    </rPh>
    <rPh sb="10" eb="12">
      <t>タイオウ</t>
    </rPh>
    <rPh sb="15" eb="17">
      <t>デンキ</t>
    </rPh>
    <rPh sb="21" eb="23">
      <t>スイドウ</t>
    </rPh>
    <rPh sb="24" eb="26">
      <t>ホアン</t>
    </rPh>
    <rPh sb="26" eb="28">
      <t>ケイビ</t>
    </rPh>
    <rPh sb="30" eb="31">
      <t>タ</t>
    </rPh>
    <rPh sb="31" eb="33">
      <t>イジ</t>
    </rPh>
    <rPh sb="33" eb="35">
      <t>カンリ</t>
    </rPh>
    <rPh sb="36" eb="37">
      <t>カカ</t>
    </rPh>
    <rPh sb="38" eb="40">
      <t>ギョウム</t>
    </rPh>
    <rPh sb="41" eb="43">
      <t>リコウ</t>
    </rPh>
    <rPh sb="58" eb="61">
      <t>チンタイシャク</t>
    </rPh>
    <rPh sb="61" eb="62">
      <t>ジョウ</t>
    </rPh>
    <rPh sb="63" eb="65">
      <t>フタイ</t>
    </rPh>
    <rPh sb="65" eb="67">
      <t>ジョウケン</t>
    </rPh>
    <phoneticPr fontId="2"/>
  </si>
  <si>
    <t>令和元年度中に合同庁舎に移転</t>
    <phoneticPr fontId="2"/>
  </si>
  <si>
    <t>徳島海陽沖ＧＰＳ波浪計改造業務</t>
    <phoneticPr fontId="2"/>
  </si>
  <si>
    <t>「ＧＰＳ波浪計安全性向上ガイドライン」に基づき徳島海陽沖ＧＰＳ波浪計換気設備設置のための改造を行うものであるが、ブイ内部の水素ガス発生により爆発する可能性があり、その場合は半径700m程度まで爆発物が飛散することが想定され、陸域及び海域への第三者災害が生じることから、被害を可及的速やかに防止する必要があったため。</t>
    <rPh sb="20" eb="21">
      <t>モト</t>
    </rPh>
    <rPh sb="47" eb="48">
      <t>オコナ</t>
    </rPh>
    <rPh sb="65" eb="67">
      <t>ハッセイ</t>
    </rPh>
    <rPh sb="74" eb="77">
      <t>カノウセイ</t>
    </rPh>
    <rPh sb="83" eb="85">
      <t>バアイ</t>
    </rPh>
    <phoneticPr fontId="2"/>
  </si>
  <si>
    <t>平成３０年７月豪雨に伴う支援業務（その１）</t>
    <phoneticPr fontId="2"/>
  </si>
  <si>
    <t>一般社団法人日本埋立浚渫協会四国支部長（以下「協会」という。）等との間で締結された「災害発生時における緊急的な応急対策業務に関する包括的協定書」第５条第１項に基づき、当局が協会に会員の出動要請を行ったものである。</t>
    <phoneticPr fontId="2"/>
  </si>
  <si>
    <t>平成３０年７月豪雨に伴う支援業務（その２）</t>
    <phoneticPr fontId="2"/>
  </si>
  <si>
    <t>平成３０年７月豪雨に伴う支援業務（その３）</t>
    <phoneticPr fontId="2"/>
  </si>
  <si>
    <t>ＧＰＳ波浪観測ブイ揚収・陸揚げ</t>
    <phoneticPr fontId="2"/>
  </si>
  <si>
    <t>契約件名又は内容</t>
    <rPh sb="0" eb="2">
      <t>ケイヤク</t>
    </rPh>
    <rPh sb="2" eb="4">
      <t>ケンメイ</t>
    </rPh>
    <rPh sb="4" eb="5">
      <t>マタ</t>
    </rPh>
    <rPh sb="6" eb="8">
      <t>ナイヨウ</t>
    </rPh>
    <phoneticPr fontId="3"/>
  </si>
  <si>
    <t>支出負担行為担当官
四国地方整備局次長
池田 直太
香川県高松市ｻﾝﾎﾟｰﾄ3-33</t>
  </si>
  <si>
    <t>分任支出負担行為担当官
四国地方整備局松山港湾･空港整備事務所長 亀岡 知弘
愛媛県松山市海岸通2426-1</t>
  </si>
  <si>
    <t>分任支出負担行為担当官
四国地方整備局高松港湾空港技術調査事務所長 三野 真治
香川県高松市番町1-6-1</t>
  </si>
  <si>
    <t>分任支出負担行為担当官
四国地方整備局小松島港湾･空港整備事務所長 小田 幸伸
徳島県小松島市小松島町字新港9-14</t>
  </si>
  <si>
    <t>分任支出負担行為担当官
四国地方整備局小松島港湾･空港整備事務所長 小田 幸伸
徳島県小松島市小松島町字新港9-14</t>
    <phoneticPr fontId="2"/>
  </si>
  <si>
    <t>分任支出負担行為担当官
四国地方整備局高松港湾･空港整備事務所長 神田 忠士
香川県高松市浜ﾉ町72-9</t>
  </si>
  <si>
    <t>分任支出負担行為担当官
四国地方整備局高松港湾･空港整備事務所長 神田 忠士
香川県高松市浜ﾉ町72-9</t>
    <phoneticPr fontId="2"/>
  </si>
  <si>
    <t>分任支出負担行為担当官
四国地方整備局高知港湾･空港整備事務所長 高阪 雄一
高知県高知市種崎874</t>
  </si>
  <si>
    <t>分任支出負担行為担当官
四国地方整備局高知港湾･空港整備事務所長 高阪 雄一
高知県高知市種崎874</t>
    <phoneticPr fontId="2"/>
  </si>
  <si>
    <t>大新土木(株)
四国営業所
愛媛県松山市築山町7-35</t>
  </si>
  <si>
    <t>(公財)香川県環境保全公社
香川県高松市亀井町9-10</t>
  </si>
  <si>
    <t>個人情報により非公表</t>
  </si>
  <si>
    <t>(株)大洋水工
高知県須崎市緑町</t>
  </si>
  <si>
    <t>高知県須崎土木事務所長
高知県須崎市東古市町6-26</t>
  </si>
  <si>
    <t>住友大阪ｾﾒﾝﾄ(株)
香川県高松市丸の内4-4</t>
  </si>
  <si>
    <t>JR西日本不動産開発(株)
兵庫県尼崎市潮江1-1-60</t>
    <phoneticPr fontId="2"/>
  </si>
  <si>
    <t>徳島県知事
徳島県徳島市万代町1-1</t>
  </si>
  <si>
    <t>徳島県知事
徳島県徳島市万代町1-1</t>
    <phoneticPr fontId="2"/>
  </si>
  <si>
    <t>香川県知事
香川県高松市番町4-1-10</t>
    <phoneticPr fontId="2"/>
  </si>
  <si>
    <t>三菱ｹﾐｶﾙ(株)坂出事業所
香川県坂出市番の州町1</t>
    <phoneticPr fontId="2"/>
  </si>
  <si>
    <t>松山市長
愛媛県松山市二番町4-7-2</t>
    <phoneticPr fontId="2"/>
  </si>
  <si>
    <t>四国開発ﾌｪﾘｰ(株)
愛媛県西条市今在家1500-2</t>
    <phoneticPr fontId="2"/>
  </si>
  <si>
    <t>高知県知事
高知県高知市丸ﾉ内1-2-20</t>
    <phoneticPr fontId="2"/>
  </si>
  <si>
    <t>高知県幡多土木事務所長
高知県四万十市古津賀4-61</t>
    <phoneticPr fontId="2"/>
  </si>
  <si>
    <t>(株)NTTｱｾｯﾄ･ﾌﾟﾗﾝﾆﾝｸﾞ
愛媛県松山市一番町4-2</t>
    <phoneticPr fontId="2"/>
  </si>
  <si>
    <t>会計法第29条の3第4項</t>
  </si>
  <si>
    <t>支出負担行為担当官
四国地方整備局次長　池田 直太
香川県高松市ｻﾝﾎﾟｰﾄ3-33</t>
  </si>
  <si>
    <t>支出負担行為担当官
四国地方整備局次長　池田 直太
香川県高松市ｻﾝﾎﾟｰﾄ3-33</t>
    <phoneticPr fontId="2"/>
  </si>
  <si>
    <t>日立造船(株)
大阪府大阪市住之江区南港北1-7-89</t>
  </si>
  <si>
    <t>東洋建設(株)  四国支店
香川県高松市昭和町1-3-5</t>
    <phoneticPr fontId="2"/>
  </si>
  <si>
    <t>五洋建設(株)  四国支店
愛媛県松山市千舟町4-4-3</t>
    <phoneticPr fontId="2"/>
  </si>
  <si>
    <t>(株)ﾊﾟｽｺ     香川支店
香川県高松市観光通2-2-15</t>
    <phoneticPr fontId="2"/>
  </si>
  <si>
    <t>五洋建設(株)  四国支店
愛媛県松山市千舟町4-4-3</t>
    <phoneticPr fontId="2"/>
  </si>
  <si>
    <t>会計法第29条の3第4項及び予決令第102条の4第3号</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</si>
</sst>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1"/>
      <color theme="1"/>
      <name val="ＭＳ Ｐゴシック"/>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3">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3" xfId="0" applyFont="1" applyFill="1" applyBorder="1" applyAlignment="1">
      <alignment horizontal="left" vertical="center" wrapText="1" shrinkToFit="1"/>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6"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0" fontId="0" fillId="0" borderId="3" xfId="0" applyNumberFormat="1" applyFont="1" applyFill="1" applyBorder="1" applyAlignment="1">
      <alignment horizontal="right" vertical="center" shrinkToFit="1"/>
    </xf>
    <xf numFmtId="0" fontId="21" fillId="0" borderId="3" xfId="0" applyFont="1" applyFill="1" applyBorder="1" applyAlignment="1">
      <alignment horizontal="left" vertical="center" wrapText="1" shrinkToFit="1"/>
    </xf>
    <xf numFmtId="181" fontId="6" fillId="0" borderId="0" xfId="0" applyNumberFormat="1" applyFont="1" applyFill="1" applyAlignment="1" applyProtection="1">
      <alignment horizontal="right" vertical="center" shrinkToFit="1"/>
    </xf>
    <xf numFmtId="181" fontId="0" fillId="0" borderId="3" xfId="0" applyNumberFormat="1" applyFont="1" applyFill="1" applyBorder="1" applyAlignment="1">
      <alignment horizontal="right" vertical="center" shrinkToFit="1"/>
    </xf>
    <xf numFmtId="181" fontId="21" fillId="0" borderId="3" xfId="0" applyNumberFormat="1" applyFont="1" applyFill="1" applyBorder="1" applyAlignment="1">
      <alignment horizontal="right" vertical="center" shrinkToFit="1"/>
    </xf>
    <xf numFmtId="181" fontId="21" fillId="0" borderId="3" xfId="1" applyNumberFormat="1" applyFont="1" applyFill="1" applyBorder="1" applyAlignment="1">
      <alignment horizontal="right" vertical="center" shrinkToFit="1"/>
    </xf>
    <xf numFmtId="181" fontId="21" fillId="0" borderId="3" xfId="1" applyNumberFormat="1" applyFont="1" applyFill="1" applyBorder="1" applyAlignment="1">
      <alignment horizontal="right" vertical="center"/>
    </xf>
    <xf numFmtId="0" fontId="0" fillId="0" borderId="3" xfId="0" applyFont="1" applyFill="1" applyBorder="1" applyAlignment="1">
      <alignment horizontal="left" vertical="center" shrinkToFit="1"/>
    </xf>
    <xf numFmtId="0" fontId="22"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16">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6337778862885"/>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70" zoomScaleNormal="100" zoomScaleSheetLayoutView="70" workbookViewId="0">
      <pane ySplit="4" topLeftCell="A5" activePane="bottomLeft" state="frozen"/>
      <selection pane="bottomLeft" activeCell="F6" sqref="F6"/>
    </sheetView>
  </sheetViews>
  <sheetFormatPr defaultColWidth="7.625" defaultRowHeight="13.5" x14ac:dyDescent="0.15"/>
  <cols>
    <col min="1" max="2" width="30.625" style="112" customWidth="1"/>
    <col min="3" max="3" width="16.625" style="2" customWidth="1"/>
    <col min="4" max="4" width="35.625" style="112" customWidth="1"/>
    <col min="5" max="5" width="25.625" style="112" customWidth="1"/>
    <col min="6" max="7" width="12.625" style="3" customWidth="1"/>
    <col min="8" max="8" width="8.625" style="3" customWidth="1"/>
    <col min="9" max="9" width="60.625" style="112" customWidth="1"/>
    <col min="10" max="11" width="12.625" style="112" customWidth="1"/>
    <col min="12" max="12" width="20.625" style="112" customWidth="1"/>
    <col min="13" max="16384" width="7.625" style="1"/>
  </cols>
  <sheetData>
    <row r="1" spans="1:12" ht="18.75" x14ac:dyDescent="0.15">
      <c r="A1" s="126" t="s">
        <v>0</v>
      </c>
      <c r="B1" s="126"/>
      <c r="C1" s="126"/>
      <c r="D1" s="126"/>
      <c r="E1" s="126"/>
      <c r="F1" s="126"/>
      <c r="G1" s="126"/>
      <c r="H1" s="126"/>
      <c r="I1" s="126"/>
      <c r="J1" s="126"/>
      <c r="K1" s="126"/>
      <c r="L1" s="126"/>
    </row>
    <row r="3" spans="1:12" x14ac:dyDescent="0.15">
      <c r="G3" s="120"/>
      <c r="L3" s="3" t="s">
        <v>1</v>
      </c>
    </row>
    <row r="4" spans="1:12" ht="86.25" customHeight="1" x14ac:dyDescent="0.15">
      <c r="A4" s="116" t="s">
        <v>123</v>
      </c>
      <c r="B4" s="116" t="s">
        <v>2</v>
      </c>
      <c r="C4" s="116" t="s">
        <v>3</v>
      </c>
      <c r="D4" s="116" t="s">
        <v>4</v>
      </c>
      <c r="E4" s="116" t="s">
        <v>5</v>
      </c>
      <c r="F4" s="116" t="s">
        <v>6</v>
      </c>
      <c r="G4" s="116" t="s">
        <v>7</v>
      </c>
      <c r="H4" s="116" t="s">
        <v>8</v>
      </c>
      <c r="I4" s="116" t="s">
        <v>9</v>
      </c>
      <c r="J4" s="116" t="s">
        <v>35</v>
      </c>
      <c r="K4" s="116" t="s">
        <v>36</v>
      </c>
      <c r="L4" s="116" t="s">
        <v>10</v>
      </c>
    </row>
    <row r="5" spans="1:12" s="117" customFormat="1" ht="82.5" customHeight="1" x14ac:dyDescent="0.15">
      <c r="A5" s="111" t="s">
        <v>85</v>
      </c>
      <c r="B5" s="111" t="s">
        <v>124</v>
      </c>
      <c r="C5" s="132">
        <v>43192</v>
      </c>
      <c r="D5" s="111" t="s">
        <v>139</v>
      </c>
      <c r="E5" s="111" t="s">
        <v>149</v>
      </c>
      <c r="F5" s="108">
        <v>14979168</v>
      </c>
      <c r="G5" s="108">
        <v>14979168</v>
      </c>
      <c r="H5" s="115">
        <f t="shared" ref="H5:H10" si="0">IF(F5="－","－",G5/F5)</f>
        <v>1</v>
      </c>
      <c r="I5" s="111" t="s">
        <v>86</v>
      </c>
      <c r="J5" s="113" t="s">
        <v>41</v>
      </c>
      <c r="K5" s="109" t="s">
        <v>44</v>
      </c>
      <c r="L5" s="111" t="s">
        <v>87</v>
      </c>
    </row>
    <row r="6" spans="1:12" s="117" customFormat="1" ht="82.5" customHeight="1" x14ac:dyDescent="0.15">
      <c r="A6" s="111" t="s">
        <v>88</v>
      </c>
      <c r="B6" s="111" t="s">
        <v>124</v>
      </c>
      <c r="C6" s="132">
        <v>43230</v>
      </c>
      <c r="D6" s="111" t="s">
        <v>133</v>
      </c>
      <c r="E6" s="111" t="s">
        <v>149</v>
      </c>
      <c r="F6" s="108">
        <v>171151920</v>
      </c>
      <c r="G6" s="108">
        <v>171151920</v>
      </c>
      <c r="H6" s="115">
        <f t="shared" si="0"/>
        <v>1</v>
      </c>
      <c r="I6" s="111" t="s">
        <v>89</v>
      </c>
      <c r="J6" s="113" t="s">
        <v>42</v>
      </c>
      <c r="K6" s="109" t="s">
        <v>44</v>
      </c>
      <c r="L6" s="111"/>
    </row>
    <row r="7" spans="1:12" s="117" customFormat="1" ht="82.5" customHeight="1" x14ac:dyDescent="0.15">
      <c r="A7" s="111" t="s">
        <v>90</v>
      </c>
      <c r="B7" s="111" t="s">
        <v>128</v>
      </c>
      <c r="C7" s="132">
        <v>43192</v>
      </c>
      <c r="D7" s="111" t="s">
        <v>141</v>
      </c>
      <c r="E7" s="111" t="s">
        <v>149</v>
      </c>
      <c r="F7" s="121">
        <v>2495657</v>
      </c>
      <c r="G7" s="121">
        <v>2495657</v>
      </c>
      <c r="H7" s="115">
        <f t="shared" si="0"/>
        <v>1</v>
      </c>
      <c r="I7" s="111" t="s">
        <v>91</v>
      </c>
      <c r="J7" s="113" t="s">
        <v>41</v>
      </c>
      <c r="K7" s="109" t="s">
        <v>44</v>
      </c>
      <c r="L7" s="111"/>
    </row>
    <row r="8" spans="1:12" s="117" customFormat="1" ht="82.5" customHeight="1" x14ac:dyDescent="0.15">
      <c r="A8" s="111" t="s">
        <v>92</v>
      </c>
      <c r="B8" s="111" t="s">
        <v>128</v>
      </c>
      <c r="C8" s="132">
        <v>43192</v>
      </c>
      <c r="D8" s="111" t="s">
        <v>140</v>
      </c>
      <c r="E8" s="111" t="s">
        <v>149</v>
      </c>
      <c r="F8" s="121">
        <v>865660</v>
      </c>
      <c r="G8" s="121">
        <v>865660</v>
      </c>
      <c r="H8" s="115">
        <f t="shared" si="0"/>
        <v>1</v>
      </c>
      <c r="I8" s="111" t="s">
        <v>91</v>
      </c>
      <c r="J8" s="113" t="s">
        <v>41</v>
      </c>
      <c r="K8" s="109" t="s">
        <v>44</v>
      </c>
      <c r="L8" s="111"/>
    </row>
    <row r="9" spans="1:12" s="117" customFormat="1" ht="82.5" customHeight="1" x14ac:dyDescent="0.15">
      <c r="A9" s="111" t="s">
        <v>93</v>
      </c>
      <c r="B9" s="111" t="s">
        <v>127</v>
      </c>
      <c r="C9" s="132">
        <v>43192</v>
      </c>
      <c r="D9" s="111" t="s">
        <v>140</v>
      </c>
      <c r="E9" s="111" t="s">
        <v>149</v>
      </c>
      <c r="F9" s="121">
        <v>1131230</v>
      </c>
      <c r="G9" s="121">
        <v>1131230</v>
      </c>
      <c r="H9" s="115">
        <f t="shared" si="0"/>
        <v>1</v>
      </c>
      <c r="I9" s="111" t="s">
        <v>91</v>
      </c>
      <c r="J9" s="113" t="s">
        <v>41</v>
      </c>
      <c r="K9" s="109" t="s">
        <v>44</v>
      </c>
      <c r="L9" s="111"/>
    </row>
    <row r="10" spans="1:12" s="117" customFormat="1" ht="82.5" customHeight="1" x14ac:dyDescent="0.15">
      <c r="A10" s="111" t="s">
        <v>94</v>
      </c>
      <c r="B10" s="111" t="s">
        <v>127</v>
      </c>
      <c r="C10" s="132">
        <v>43192</v>
      </c>
      <c r="D10" s="111" t="s">
        <v>140</v>
      </c>
      <c r="E10" s="111" t="s">
        <v>149</v>
      </c>
      <c r="F10" s="121">
        <v>1215940</v>
      </c>
      <c r="G10" s="121">
        <v>1215940</v>
      </c>
      <c r="H10" s="115">
        <f t="shared" si="0"/>
        <v>1</v>
      </c>
      <c r="I10" s="111" t="s">
        <v>91</v>
      </c>
      <c r="J10" s="113" t="s">
        <v>41</v>
      </c>
      <c r="K10" s="109" t="s">
        <v>44</v>
      </c>
      <c r="L10" s="111"/>
    </row>
    <row r="11" spans="1:12" s="117" customFormat="1" ht="82.5" customHeight="1" x14ac:dyDescent="0.15">
      <c r="A11" s="111" t="s">
        <v>95</v>
      </c>
      <c r="B11" s="111" t="s">
        <v>127</v>
      </c>
      <c r="C11" s="132">
        <v>43192</v>
      </c>
      <c r="D11" s="111" t="s">
        <v>140</v>
      </c>
      <c r="E11" s="111" t="s">
        <v>149</v>
      </c>
      <c r="F11" s="121">
        <v>1600985</v>
      </c>
      <c r="G11" s="121">
        <v>1600985</v>
      </c>
      <c r="H11" s="115">
        <f>IF(F11="－","－",G11/F11)</f>
        <v>1</v>
      </c>
      <c r="I11" s="111" t="s">
        <v>91</v>
      </c>
      <c r="J11" s="113" t="s">
        <v>41</v>
      </c>
      <c r="K11" s="109" t="s">
        <v>44</v>
      </c>
      <c r="L11" s="111"/>
    </row>
    <row r="12" spans="1:12" s="117" customFormat="1" ht="82.5" customHeight="1" x14ac:dyDescent="0.15">
      <c r="A12" s="111" t="s">
        <v>96</v>
      </c>
      <c r="B12" s="111" t="s">
        <v>127</v>
      </c>
      <c r="C12" s="132">
        <v>43291</v>
      </c>
      <c r="D12" s="111" t="s">
        <v>140</v>
      </c>
      <c r="E12" s="111" t="s">
        <v>149</v>
      </c>
      <c r="F12" s="121">
        <v>1407415</v>
      </c>
      <c r="G12" s="121">
        <v>1407415</v>
      </c>
      <c r="H12" s="115">
        <f t="shared" ref="H12:H25" si="1">IF(F12="－","－",G12/F12)</f>
        <v>1</v>
      </c>
      <c r="I12" s="111" t="s">
        <v>91</v>
      </c>
      <c r="J12" s="113" t="s">
        <v>41</v>
      </c>
      <c r="K12" s="109" t="s">
        <v>44</v>
      </c>
      <c r="L12" s="111"/>
    </row>
    <row r="13" spans="1:12" s="117" customFormat="1" ht="82.5" customHeight="1" x14ac:dyDescent="0.15">
      <c r="A13" s="111" t="s">
        <v>97</v>
      </c>
      <c r="B13" s="111" t="s">
        <v>127</v>
      </c>
      <c r="C13" s="132">
        <v>43349</v>
      </c>
      <c r="D13" s="111" t="s">
        <v>140</v>
      </c>
      <c r="E13" s="111" t="s">
        <v>149</v>
      </c>
      <c r="F13" s="121">
        <v>1695590</v>
      </c>
      <c r="G13" s="121">
        <v>1695590</v>
      </c>
      <c r="H13" s="115">
        <f t="shared" si="1"/>
        <v>1</v>
      </c>
      <c r="I13" s="111" t="s">
        <v>91</v>
      </c>
      <c r="J13" s="113" t="s">
        <v>41</v>
      </c>
      <c r="K13" s="109" t="s">
        <v>44</v>
      </c>
      <c r="L13" s="111"/>
    </row>
    <row r="14" spans="1:12" s="117" customFormat="1" ht="82.5" customHeight="1" x14ac:dyDescent="0.15">
      <c r="A14" s="111" t="s">
        <v>98</v>
      </c>
      <c r="B14" s="111" t="s">
        <v>130</v>
      </c>
      <c r="C14" s="132">
        <v>43192</v>
      </c>
      <c r="D14" s="111" t="s">
        <v>142</v>
      </c>
      <c r="E14" s="111" t="s">
        <v>149</v>
      </c>
      <c r="F14" s="122">
        <v>4249469</v>
      </c>
      <c r="G14" s="122">
        <v>4249469</v>
      </c>
      <c r="H14" s="115">
        <f t="shared" si="1"/>
        <v>1</v>
      </c>
      <c r="I14" s="111" t="s">
        <v>91</v>
      </c>
      <c r="J14" s="113" t="s">
        <v>41</v>
      </c>
      <c r="K14" s="109" t="s">
        <v>44</v>
      </c>
      <c r="L14" s="111"/>
    </row>
    <row r="15" spans="1:12" s="117" customFormat="1" ht="82.5" customHeight="1" x14ac:dyDescent="0.15">
      <c r="A15" s="111" t="s">
        <v>84</v>
      </c>
      <c r="B15" s="111" t="s">
        <v>129</v>
      </c>
      <c r="C15" s="132">
        <v>43192</v>
      </c>
      <c r="D15" s="111" t="s">
        <v>143</v>
      </c>
      <c r="E15" s="111" t="s">
        <v>149</v>
      </c>
      <c r="F15" s="122">
        <v>4968000</v>
      </c>
      <c r="G15" s="122">
        <v>4968000</v>
      </c>
      <c r="H15" s="115">
        <f t="shared" si="1"/>
        <v>1</v>
      </c>
      <c r="I15" s="111" t="s">
        <v>91</v>
      </c>
      <c r="J15" s="113" t="s">
        <v>41</v>
      </c>
      <c r="K15" s="109" t="s">
        <v>44</v>
      </c>
      <c r="L15" s="111"/>
    </row>
    <row r="16" spans="1:12" s="117" customFormat="1" ht="82.5" customHeight="1" x14ac:dyDescent="0.15">
      <c r="A16" s="111" t="s">
        <v>99</v>
      </c>
      <c r="B16" s="111" t="s">
        <v>129</v>
      </c>
      <c r="C16" s="132">
        <v>43319</v>
      </c>
      <c r="D16" s="111" t="s">
        <v>134</v>
      </c>
      <c r="E16" s="111" t="s">
        <v>149</v>
      </c>
      <c r="F16" s="123">
        <v>3738592</v>
      </c>
      <c r="G16" s="123">
        <v>3738592</v>
      </c>
      <c r="H16" s="115">
        <f t="shared" si="1"/>
        <v>1</v>
      </c>
      <c r="I16" s="111" t="s">
        <v>100</v>
      </c>
      <c r="J16" s="113" t="s">
        <v>42</v>
      </c>
      <c r="K16" s="109" t="s">
        <v>44</v>
      </c>
      <c r="L16" s="111"/>
    </row>
    <row r="17" spans="1:12" s="117" customFormat="1" ht="82.5" customHeight="1" x14ac:dyDescent="0.15">
      <c r="A17" s="111" t="s">
        <v>101</v>
      </c>
      <c r="B17" s="111" t="s">
        <v>125</v>
      </c>
      <c r="C17" s="132">
        <v>43192</v>
      </c>
      <c r="D17" s="107" t="s">
        <v>135</v>
      </c>
      <c r="E17" s="111" t="s">
        <v>149</v>
      </c>
      <c r="F17" s="121">
        <v>1296000</v>
      </c>
      <c r="G17" s="121">
        <v>1296000</v>
      </c>
      <c r="H17" s="115">
        <f t="shared" si="1"/>
        <v>1</v>
      </c>
      <c r="I17" s="111" t="s">
        <v>91</v>
      </c>
      <c r="J17" s="113" t="s">
        <v>41</v>
      </c>
      <c r="K17" s="109" t="s">
        <v>44</v>
      </c>
      <c r="L17" s="111"/>
    </row>
    <row r="18" spans="1:12" s="117" customFormat="1" ht="82.5" customHeight="1" x14ac:dyDescent="0.15">
      <c r="A18" s="111" t="s">
        <v>102</v>
      </c>
      <c r="B18" s="111" t="s">
        <v>125</v>
      </c>
      <c r="C18" s="132">
        <v>43192</v>
      </c>
      <c r="D18" s="119" t="s">
        <v>144</v>
      </c>
      <c r="E18" s="111" t="s">
        <v>149</v>
      </c>
      <c r="F18" s="121">
        <v>2829741</v>
      </c>
      <c r="G18" s="121">
        <v>2829741</v>
      </c>
      <c r="H18" s="115">
        <f t="shared" si="1"/>
        <v>1</v>
      </c>
      <c r="I18" s="111" t="s">
        <v>91</v>
      </c>
      <c r="J18" s="113" t="s">
        <v>41</v>
      </c>
      <c r="K18" s="109" t="s">
        <v>44</v>
      </c>
      <c r="L18" s="111"/>
    </row>
    <row r="19" spans="1:12" s="117" customFormat="1" ht="82.5" customHeight="1" x14ac:dyDescent="0.15">
      <c r="A19" s="111" t="s">
        <v>103</v>
      </c>
      <c r="B19" s="111" t="s">
        <v>125</v>
      </c>
      <c r="C19" s="132">
        <v>43192</v>
      </c>
      <c r="D19" s="107" t="s">
        <v>145</v>
      </c>
      <c r="E19" s="111" t="s">
        <v>149</v>
      </c>
      <c r="F19" s="122">
        <v>936792</v>
      </c>
      <c r="G19" s="122">
        <v>936792</v>
      </c>
      <c r="H19" s="115">
        <f t="shared" si="1"/>
        <v>1</v>
      </c>
      <c r="I19" s="111" t="s">
        <v>91</v>
      </c>
      <c r="J19" s="113" t="s">
        <v>41</v>
      </c>
      <c r="K19" s="109" t="s">
        <v>44</v>
      </c>
      <c r="L19" s="111"/>
    </row>
    <row r="20" spans="1:12" s="117" customFormat="1" ht="82.5" customHeight="1" x14ac:dyDescent="0.15">
      <c r="A20" s="125" t="s">
        <v>104</v>
      </c>
      <c r="B20" s="111" t="s">
        <v>132</v>
      </c>
      <c r="C20" s="132">
        <v>43192</v>
      </c>
      <c r="D20" s="111" t="s">
        <v>146</v>
      </c>
      <c r="E20" s="111" t="s">
        <v>149</v>
      </c>
      <c r="F20" s="122">
        <v>11317222</v>
      </c>
      <c r="G20" s="122">
        <v>11317222</v>
      </c>
      <c r="H20" s="115">
        <f t="shared" si="1"/>
        <v>1</v>
      </c>
      <c r="I20" s="111" t="s">
        <v>91</v>
      </c>
      <c r="J20" s="113" t="s">
        <v>41</v>
      </c>
      <c r="K20" s="109" t="s">
        <v>44</v>
      </c>
      <c r="L20" s="111"/>
    </row>
    <row r="21" spans="1:12" s="117" customFormat="1" ht="82.5" customHeight="1" x14ac:dyDescent="0.15">
      <c r="A21" s="125" t="s">
        <v>105</v>
      </c>
      <c r="B21" s="111" t="s">
        <v>131</v>
      </c>
      <c r="C21" s="132">
        <v>43192</v>
      </c>
      <c r="D21" s="107" t="s">
        <v>147</v>
      </c>
      <c r="E21" s="111" t="s">
        <v>149</v>
      </c>
      <c r="F21" s="122">
        <v>877090</v>
      </c>
      <c r="G21" s="122">
        <v>877090</v>
      </c>
      <c r="H21" s="115">
        <f t="shared" si="1"/>
        <v>1</v>
      </c>
      <c r="I21" s="111" t="s">
        <v>91</v>
      </c>
      <c r="J21" s="113" t="s">
        <v>41</v>
      </c>
      <c r="K21" s="109" t="s">
        <v>44</v>
      </c>
      <c r="L21" s="111"/>
    </row>
    <row r="22" spans="1:12" s="117" customFormat="1" ht="82.5" customHeight="1" x14ac:dyDescent="0.15">
      <c r="A22" s="125" t="s">
        <v>106</v>
      </c>
      <c r="B22" s="111" t="s">
        <v>131</v>
      </c>
      <c r="C22" s="132">
        <v>43192</v>
      </c>
      <c r="D22" s="111" t="s">
        <v>146</v>
      </c>
      <c r="E22" s="111" t="s">
        <v>149</v>
      </c>
      <c r="F22" s="121">
        <v>12203468</v>
      </c>
      <c r="G22" s="121">
        <v>12203468</v>
      </c>
      <c r="H22" s="115">
        <f t="shared" si="1"/>
        <v>1</v>
      </c>
      <c r="I22" s="111" t="s">
        <v>91</v>
      </c>
      <c r="J22" s="113" t="s">
        <v>41</v>
      </c>
      <c r="K22" s="109" t="s">
        <v>44</v>
      </c>
      <c r="L22" s="111"/>
    </row>
    <row r="23" spans="1:12" s="117" customFormat="1" ht="82.5" customHeight="1" x14ac:dyDescent="0.15">
      <c r="A23" s="125" t="s">
        <v>107</v>
      </c>
      <c r="B23" s="111" t="s">
        <v>131</v>
      </c>
      <c r="C23" s="132">
        <v>43192</v>
      </c>
      <c r="D23" s="107" t="s">
        <v>136</v>
      </c>
      <c r="E23" s="111" t="s">
        <v>149</v>
      </c>
      <c r="F23" s="122">
        <v>917633</v>
      </c>
      <c r="G23" s="122">
        <v>911556</v>
      </c>
      <c r="H23" s="115">
        <f t="shared" si="1"/>
        <v>0.99337752674544177</v>
      </c>
      <c r="I23" s="111" t="s">
        <v>91</v>
      </c>
      <c r="J23" s="113" t="s">
        <v>41</v>
      </c>
      <c r="K23" s="109" t="s">
        <v>44</v>
      </c>
      <c r="L23" s="111"/>
    </row>
    <row r="24" spans="1:12" s="117" customFormat="1" ht="82.5" customHeight="1" x14ac:dyDescent="0.15">
      <c r="A24" s="125" t="s">
        <v>108</v>
      </c>
      <c r="B24" s="111" t="s">
        <v>131</v>
      </c>
      <c r="C24" s="132">
        <v>43192</v>
      </c>
      <c r="D24" s="107" t="s">
        <v>137</v>
      </c>
      <c r="E24" s="111" t="s">
        <v>149</v>
      </c>
      <c r="F24" s="122">
        <v>1719970</v>
      </c>
      <c r="G24" s="122">
        <v>1719970</v>
      </c>
      <c r="H24" s="115">
        <f t="shared" si="1"/>
        <v>1</v>
      </c>
      <c r="I24" s="111" t="s">
        <v>91</v>
      </c>
      <c r="J24" s="113" t="s">
        <v>41</v>
      </c>
      <c r="K24" s="109" t="s">
        <v>44</v>
      </c>
      <c r="L24" s="111"/>
    </row>
    <row r="25" spans="1:12" s="117" customFormat="1" ht="82.5" customHeight="1" x14ac:dyDescent="0.15">
      <c r="A25" s="125" t="s">
        <v>109</v>
      </c>
      <c r="B25" s="111" t="s">
        <v>131</v>
      </c>
      <c r="C25" s="132">
        <v>43192</v>
      </c>
      <c r="D25" s="107" t="s">
        <v>135</v>
      </c>
      <c r="E25" s="111" t="s">
        <v>149</v>
      </c>
      <c r="F25" s="122">
        <v>839072</v>
      </c>
      <c r="G25" s="122">
        <v>799470</v>
      </c>
      <c r="H25" s="115">
        <f t="shared" si="1"/>
        <v>0.95280262003737459</v>
      </c>
      <c r="I25" s="111" t="s">
        <v>91</v>
      </c>
      <c r="J25" s="113" t="s">
        <v>41</v>
      </c>
      <c r="K25" s="109" t="s">
        <v>44</v>
      </c>
      <c r="L25" s="111"/>
    </row>
    <row r="26" spans="1:12" s="117" customFormat="1" ht="82.5" customHeight="1" x14ac:dyDescent="0.15">
      <c r="A26" s="125" t="s">
        <v>110</v>
      </c>
      <c r="B26" s="111" t="s">
        <v>131</v>
      </c>
      <c r="C26" s="132">
        <v>43192</v>
      </c>
      <c r="D26" s="111" t="s">
        <v>148</v>
      </c>
      <c r="E26" s="111" t="s">
        <v>149</v>
      </c>
      <c r="F26" s="124">
        <v>851808</v>
      </c>
      <c r="G26" s="124">
        <v>851808</v>
      </c>
      <c r="H26" s="115">
        <f>IF(F26="－","－",G26/F26)</f>
        <v>1</v>
      </c>
      <c r="I26" s="111" t="s">
        <v>91</v>
      </c>
      <c r="J26" s="113" t="s">
        <v>41</v>
      </c>
      <c r="K26" s="109" t="s">
        <v>44</v>
      </c>
      <c r="L26" s="111"/>
    </row>
    <row r="27" spans="1:12" s="117" customFormat="1" ht="82.5" customHeight="1" x14ac:dyDescent="0.15">
      <c r="A27" s="125" t="s">
        <v>111</v>
      </c>
      <c r="B27" s="111" t="s">
        <v>131</v>
      </c>
      <c r="C27" s="132">
        <v>43294</v>
      </c>
      <c r="D27" s="111" t="s">
        <v>138</v>
      </c>
      <c r="E27" s="111" t="s">
        <v>149</v>
      </c>
      <c r="F27" s="108">
        <v>3421534</v>
      </c>
      <c r="G27" s="124">
        <v>3345161</v>
      </c>
      <c r="H27" s="115">
        <f>IF(F27="－","－",G27/F27)</f>
        <v>0.97767872539042433</v>
      </c>
      <c r="I27" s="111" t="s">
        <v>91</v>
      </c>
      <c r="J27" s="113" t="s">
        <v>41</v>
      </c>
      <c r="K27" s="109" t="s">
        <v>44</v>
      </c>
      <c r="L27" s="111"/>
    </row>
    <row r="28" spans="1:12" s="117" customFormat="1" ht="82.5" customHeight="1" x14ac:dyDescent="0.15">
      <c r="A28" s="125" t="s">
        <v>112</v>
      </c>
      <c r="B28" s="111" t="s">
        <v>131</v>
      </c>
      <c r="C28" s="132">
        <v>43395</v>
      </c>
      <c r="D28" s="107" t="s">
        <v>147</v>
      </c>
      <c r="E28" s="111" t="s">
        <v>149</v>
      </c>
      <c r="F28" s="108">
        <v>2140420</v>
      </c>
      <c r="G28" s="122">
        <v>2140420</v>
      </c>
      <c r="H28" s="115">
        <f>IF(F28="－","－",G28/F28)</f>
        <v>1</v>
      </c>
      <c r="I28" s="111" t="s">
        <v>91</v>
      </c>
      <c r="J28" s="113" t="s">
        <v>41</v>
      </c>
      <c r="K28" s="109" t="s">
        <v>44</v>
      </c>
      <c r="L28" s="111"/>
    </row>
    <row r="29" spans="1:12" s="117" customFormat="1" ht="82.5" customHeight="1" x14ac:dyDescent="0.15">
      <c r="A29" s="111" t="s">
        <v>113</v>
      </c>
      <c r="B29" s="111" t="s">
        <v>126</v>
      </c>
      <c r="C29" s="132">
        <v>43192</v>
      </c>
      <c r="D29" s="111" t="s">
        <v>139</v>
      </c>
      <c r="E29" s="111" t="s">
        <v>149</v>
      </c>
      <c r="F29" s="108">
        <v>6054264</v>
      </c>
      <c r="G29" s="108">
        <v>6054264</v>
      </c>
      <c r="H29" s="115">
        <f>IF(F29="－","－",G29/F29)</f>
        <v>1</v>
      </c>
      <c r="I29" s="111" t="s">
        <v>114</v>
      </c>
      <c r="J29" s="113" t="s">
        <v>41</v>
      </c>
      <c r="K29" s="109" t="s">
        <v>44</v>
      </c>
      <c r="L29" s="111" t="s">
        <v>115</v>
      </c>
    </row>
  </sheetData>
  <sheetProtection formatCells="0" formatRows="0" insertRows="0" deleteRows="0" sort="0" autoFilter="0"/>
  <mergeCells count="1">
    <mergeCell ref="A1:L1"/>
  </mergeCells>
  <phoneticPr fontId="2"/>
  <conditionalFormatting sqref="G14:G16">
    <cfRule type="containsBlanks" dxfId="15" priority="17" stopIfTrue="1">
      <formula>LEN(TRIM(G14))=0</formula>
    </cfRule>
  </conditionalFormatting>
  <conditionalFormatting sqref="G14:G16">
    <cfRule type="containsBlanks" dxfId="14" priority="16" stopIfTrue="1">
      <formula>LEN(TRIM(G14))=0</formula>
    </cfRule>
  </conditionalFormatting>
  <conditionalFormatting sqref="G14:G16">
    <cfRule type="containsBlanks" dxfId="13" priority="15" stopIfTrue="1">
      <formula>LEN(TRIM(G14))=0</formula>
    </cfRule>
  </conditionalFormatting>
  <conditionalFormatting sqref="G14:G16">
    <cfRule type="containsBlanks" dxfId="12" priority="14" stopIfTrue="1">
      <formula>LEN(TRIM(G14))=0</formula>
    </cfRule>
  </conditionalFormatting>
  <conditionalFormatting sqref="F14">
    <cfRule type="containsBlanks" dxfId="11" priority="13" stopIfTrue="1">
      <formula>LEN(TRIM(F14))=0</formula>
    </cfRule>
  </conditionalFormatting>
  <conditionalFormatting sqref="F14">
    <cfRule type="containsBlanks" dxfId="10" priority="12" stopIfTrue="1">
      <formula>LEN(TRIM(F14))=0</formula>
    </cfRule>
  </conditionalFormatting>
  <conditionalFormatting sqref="F14">
    <cfRule type="containsBlanks" dxfId="9" priority="11" stopIfTrue="1">
      <formula>LEN(TRIM(F14))=0</formula>
    </cfRule>
  </conditionalFormatting>
  <conditionalFormatting sqref="F14">
    <cfRule type="containsBlanks" dxfId="8" priority="10" stopIfTrue="1">
      <formula>LEN(TRIM(F14))=0</formula>
    </cfRule>
  </conditionalFormatting>
  <conditionalFormatting sqref="F15">
    <cfRule type="containsBlanks" dxfId="7" priority="9" stopIfTrue="1">
      <formula>LEN(TRIM(F15))=0</formula>
    </cfRule>
  </conditionalFormatting>
  <conditionalFormatting sqref="F15">
    <cfRule type="containsBlanks" dxfId="6" priority="8" stopIfTrue="1">
      <formula>LEN(TRIM(F15))=0</formula>
    </cfRule>
  </conditionalFormatting>
  <conditionalFormatting sqref="F15">
    <cfRule type="containsBlanks" dxfId="5" priority="7" stopIfTrue="1">
      <formula>LEN(TRIM(F15))=0</formula>
    </cfRule>
  </conditionalFormatting>
  <conditionalFormatting sqref="F15">
    <cfRule type="containsBlanks" dxfId="4" priority="6" stopIfTrue="1">
      <formula>LEN(TRIM(F15))=0</formula>
    </cfRule>
  </conditionalFormatting>
  <conditionalFormatting sqref="F16">
    <cfRule type="containsBlanks" dxfId="3" priority="5" stopIfTrue="1">
      <formula>LEN(TRIM(F16))=0</formula>
    </cfRule>
  </conditionalFormatting>
  <conditionalFormatting sqref="F16">
    <cfRule type="containsBlanks" dxfId="2" priority="4" stopIfTrue="1">
      <formula>LEN(TRIM(F16))=0</formula>
    </cfRule>
  </conditionalFormatting>
  <conditionalFormatting sqref="F16">
    <cfRule type="containsBlanks" dxfId="1" priority="3" stopIfTrue="1">
      <formula>LEN(TRIM(F16))=0</formula>
    </cfRule>
  </conditionalFormatting>
  <conditionalFormatting sqref="F16">
    <cfRule type="containsBlanks" dxfId="0" priority="2" stopIfTrue="1">
      <formula>LEN(TRIM(F16))=0</formula>
    </cfRule>
  </conditionalFormatting>
  <dataValidations count="2">
    <dataValidation type="date" allowBlank="1" showErrorMessage="1" error="H28.4.1からH29.3.31までの日付を記載してください。" prompt="_x000a_" sqref="C5:C29">
      <formula1>43191</formula1>
      <formula2>43555</formula2>
    </dataValidation>
    <dataValidation type="list" allowBlank="1" showInputMessage="1" showErrorMessage="1" sqref="J5:J29">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view="pageBreakPreview" zoomScale="60" zoomScaleNormal="100" workbookViewId="0">
      <pane ySplit="4" topLeftCell="A5" activePane="bottomLeft" state="frozen"/>
      <selection pane="bottomLeft" activeCell="G5" sqref="G5"/>
    </sheetView>
  </sheetViews>
  <sheetFormatPr defaultColWidth="7.625" defaultRowHeight="13.5" x14ac:dyDescent="0.15"/>
  <cols>
    <col min="1" max="1" width="25.625" style="1" customWidth="1"/>
    <col min="2" max="2" width="30.625" style="1" customWidth="1"/>
    <col min="3" max="3" width="16.625" style="2" customWidth="1"/>
    <col min="4" max="4" width="35.625" style="1" customWidth="1"/>
    <col min="5" max="5" width="25.625" style="1" customWidth="1"/>
    <col min="6" max="7" width="12.625" style="3" customWidth="1"/>
    <col min="8" max="8" width="8.625" style="3" customWidth="1"/>
    <col min="9" max="9" width="45.625" style="112" customWidth="1"/>
    <col min="10" max="10" width="12.625" style="1" customWidth="1"/>
    <col min="11" max="11" width="12.625" style="112" customWidth="1"/>
    <col min="12" max="16384" width="7.625" style="1"/>
  </cols>
  <sheetData>
    <row r="1" spans="1:11" ht="18.75" x14ac:dyDescent="0.15">
      <c r="A1" s="126" t="s">
        <v>11</v>
      </c>
      <c r="B1" s="126"/>
      <c r="C1" s="126"/>
      <c r="D1" s="126"/>
      <c r="E1" s="126"/>
      <c r="F1" s="126"/>
      <c r="G1" s="126"/>
      <c r="H1" s="126"/>
      <c r="I1" s="126"/>
      <c r="J1" s="126"/>
      <c r="K1" s="126"/>
    </row>
    <row r="2" spans="1:11" x14ac:dyDescent="0.15">
      <c r="B2" s="2"/>
    </row>
    <row r="3" spans="1:11" x14ac:dyDescent="0.15">
      <c r="B3" s="2"/>
      <c r="G3" s="114"/>
      <c r="K3" s="3" t="s">
        <v>1</v>
      </c>
    </row>
    <row r="4" spans="1:11" ht="74.25" customHeight="1" x14ac:dyDescent="0.15">
      <c r="A4" s="116" t="s">
        <v>123</v>
      </c>
      <c r="B4" s="116" t="s">
        <v>2</v>
      </c>
      <c r="C4" s="116" t="s">
        <v>3</v>
      </c>
      <c r="D4" s="116" t="s">
        <v>4</v>
      </c>
      <c r="E4" s="116" t="s">
        <v>5</v>
      </c>
      <c r="F4" s="116" t="s">
        <v>6</v>
      </c>
      <c r="G4" s="116" t="s">
        <v>7</v>
      </c>
      <c r="H4" s="116" t="s">
        <v>8</v>
      </c>
      <c r="I4" s="116" t="s">
        <v>12</v>
      </c>
      <c r="J4" s="116" t="s">
        <v>36</v>
      </c>
      <c r="K4" s="116" t="s">
        <v>10</v>
      </c>
    </row>
    <row r="5" spans="1:11" s="117" customFormat="1" ht="169.5" customHeight="1" x14ac:dyDescent="0.15">
      <c r="A5" s="111" t="s">
        <v>116</v>
      </c>
      <c r="B5" s="111" t="s">
        <v>151</v>
      </c>
      <c r="C5" s="132">
        <v>43357</v>
      </c>
      <c r="D5" s="111" t="s">
        <v>152</v>
      </c>
      <c r="E5" s="111" t="s">
        <v>157</v>
      </c>
      <c r="F5" s="110">
        <v>9076567</v>
      </c>
      <c r="G5" s="118">
        <v>8964000</v>
      </c>
      <c r="H5" s="115">
        <f t="shared" ref="H5:H9" si="0">IF(F5="－","－",G5/F5)</f>
        <v>0.98759806433423558</v>
      </c>
      <c r="I5" s="111" t="s">
        <v>117</v>
      </c>
      <c r="J5" s="70" t="s">
        <v>40</v>
      </c>
      <c r="K5" s="111"/>
    </row>
    <row r="6" spans="1:11" s="117" customFormat="1" ht="169.5" customHeight="1" x14ac:dyDescent="0.15">
      <c r="A6" s="111" t="s">
        <v>118</v>
      </c>
      <c r="B6" s="111" t="s">
        <v>150</v>
      </c>
      <c r="C6" s="132">
        <v>43292</v>
      </c>
      <c r="D6" s="111" t="s">
        <v>153</v>
      </c>
      <c r="E6" s="111" t="s">
        <v>157</v>
      </c>
      <c r="F6" s="110">
        <v>23694306</v>
      </c>
      <c r="G6" s="118">
        <v>23652000</v>
      </c>
      <c r="H6" s="115">
        <f t="shared" si="0"/>
        <v>0.99821450773869469</v>
      </c>
      <c r="I6" s="111" t="s">
        <v>119</v>
      </c>
      <c r="J6" s="70" t="s">
        <v>40</v>
      </c>
      <c r="K6" s="111"/>
    </row>
    <row r="7" spans="1:11" s="117" customFormat="1" ht="169.5" customHeight="1" x14ac:dyDescent="0.15">
      <c r="A7" s="111" t="s">
        <v>120</v>
      </c>
      <c r="B7" s="111" t="s">
        <v>150</v>
      </c>
      <c r="C7" s="132">
        <v>43292</v>
      </c>
      <c r="D7" s="111" t="s">
        <v>154</v>
      </c>
      <c r="E7" s="111" t="s">
        <v>157</v>
      </c>
      <c r="F7" s="110">
        <v>31726832</v>
      </c>
      <c r="G7" s="118">
        <v>31320000</v>
      </c>
      <c r="H7" s="115">
        <f t="shared" si="0"/>
        <v>0.98717703677442492</v>
      </c>
      <c r="I7" s="111" t="s">
        <v>119</v>
      </c>
      <c r="J7" s="70" t="s">
        <v>40</v>
      </c>
      <c r="K7" s="111"/>
    </row>
    <row r="8" spans="1:11" s="117" customFormat="1" ht="169.5" customHeight="1" x14ac:dyDescent="0.15">
      <c r="A8" s="111" t="s">
        <v>121</v>
      </c>
      <c r="B8" s="111" t="s">
        <v>150</v>
      </c>
      <c r="C8" s="132">
        <v>43299</v>
      </c>
      <c r="D8" s="111" t="s">
        <v>155</v>
      </c>
      <c r="E8" s="111" t="s">
        <v>157</v>
      </c>
      <c r="F8" s="110">
        <v>1549454</v>
      </c>
      <c r="G8" s="118">
        <v>1404000</v>
      </c>
      <c r="H8" s="115">
        <f t="shared" si="0"/>
        <v>0.90612564167764909</v>
      </c>
      <c r="I8" s="111" t="s">
        <v>119</v>
      </c>
      <c r="J8" s="70" t="s">
        <v>40</v>
      </c>
      <c r="K8" s="111"/>
    </row>
    <row r="9" spans="1:11" s="117" customFormat="1" ht="169.5" customHeight="1" x14ac:dyDescent="0.15">
      <c r="A9" s="111" t="s">
        <v>122</v>
      </c>
      <c r="B9" s="111" t="s">
        <v>150</v>
      </c>
      <c r="C9" s="132">
        <v>43347</v>
      </c>
      <c r="D9" s="111" t="s">
        <v>156</v>
      </c>
      <c r="E9" s="111" t="s">
        <v>157</v>
      </c>
      <c r="F9" s="110">
        <v>105823120</v>
      </c>
      <c r="G9" s="110">
        <v>103680000</v>
      </c>
      <c r="H9" s="115">
        <f t="shared" si="0"/>
        <v>0.97974809285532316</v>
      </c>
      <c r="I9" s="111" t="s">
        <v>119</v>
      </c>
      <c r="J9" s="70" t="s">
        <v>40</v>
      </c>
      <c r="K9" s="111"/>
    </row>
    <row r="10" spans="1:11" ht="13.5" customHeight="1" x14ac:dyDescent="0.15"/>
    <row r="19" ht="66" customHeight="1" x14ac:dyDescent="0.15"/>
  </sheetData>
  <sheetProtection formatCells="0" formatRows="0" insertRows="0" deleteRows="0" sort="0" autoFilter="0"/>
  <mergeCells count="1">
    <mergeCell ref="A1:K1"/>
  </mergeCells>
  <phoneticPr fontId="2"/>
  <dataValidations count="2">
    <dataValidation type="list" allowBlank="1" showInputMessage="1" showErrorMessage="1" sqref="J5:J9">
      <formula1>"－,平成30年度,平成31年度,平成32年度,平成33年度,平成34年度,平成35年度"</formula1>
    </dataValidation>
    <dataValidation type="date" allowBlank="1" showErrorMessage="1" error="H28.4.1からH29.3.31までの日付を記載してください。" prompt="_x000a_" sqref="C5:C9">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27" t="s">
        <v>13</v>
      </c>
      <c r="C5" s="128"/>
      <c r="D5" s="128"/>
      <c r="E5" s="128"/>
      <c r="F5" s="128"/>
      <c r="G5" s="128"/>
      <c r="H5" s="128"/>
      <c r="I5" s="131" t="s">
        <v>34</v>
      </c>
      <c r="J5" s="131"/>
      <c r="K5" s="131"/>
      <c r="L5" s="131"/>
      <c r="M5" s="131"/>
      <c r="N5" s="129"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30"/>
      <c r="O6" s="105" t="s">
        <v>68</v>
      </c>
      <c r="P6" s="106" t="s">
        <v>69</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45</v>
      </c>
      <c r="D8" s="28">
        <v>43192</v>
      </c>
      <c r="E8" s="27" t="s">
        <v>46</v>
      </c>
      <c r="F8" s="31">
        <v>2680128</v>
      </c>
      <c r="G8" s="30" t="s">
        <v>47</v>
      </c>
      <c r="H8" s="81" t="s">
        <v>48</v>
      </c>
      <c r="I8" s="40" t="s">
        <v>24</v>
      </c>
      <c r="J8" s="27" t="s">
        <v>45</v>
      </c>
      <c r="K8" s="28">
        <v>42828</v>
      </c>
      <c r="L8" s="37" t="s">
        <v>46</v>
      </c>
      <c r="M8" s="82">
        <v>3415610</v>
      </c>
      <c r="N8" s="83"/>
      <c r="O8" s="84" t="s">
        <v>70</v>
      </c>
      <c r="P8" s="85">
        <v>1</v>
      </c>
    </row>
    <row r="9" spans="1:20" ht="50.1" customHeight="1" x14ac:dyDescent="0.15">
      <c r="A9" s="75">
        <f t="shared" si="0"/>
        <v>2</v>
      </c>
      <c r="B9" s="80" t="s">
        <v>29</v>
      </c>
      <c r="C9" s="27" t="s">
        <v>49</v>
      </c>
      <c r="D9" s="28">
        <v>43207</v>
      </c>
      <c r="E9" s="6" t="s">
        <v>50</v>
      </c>
      <c r="F9" s="29">
        <v>8992500</v>
      </c>
      <c r="G9" s="30" t="s">
        <v>51</v>
      </c>
      <c r="H9" s="81" t="s">
        <v>52</v>
      </c>
      <c r="I9" s="40" t="s">
        <v>24</v>
      </c>
      <c r="J9" s="27" t="s">
        <v>49</v>
      </c>
      <c r="K9" s="5">
        <v>41751</v>
      </c>
      <c r="L9" s="34" t="s">
        <v>53</v>
      </c>
      <c r="M9" s="31">
        <v>9594351</v>
      </c>
      <c r="N9" s="83"/>
      <c r="O9" s="84" t="s">
        <v>70</v>
      </c>
      <c r="P9" s="85">
        <v>2</v>
      </c>
    </row>
    <row r="10" spans="1:20" ht="50.1" customHeight="1" x14ac:dyDescent="0.15">
      <c r="A10" s="75">
        <f t="shared" si="0"/>
        <v>3</v>
      </c>
      <c r="B10" s="80" t="s">
        <v>29</v>
      </c>
      <c r="C10" s="27" t="s">
        <v>54</v>
      </c>
      <c r="D10" s="28">
        <v>43192</v>
      </c>
      <c r="E10" s="27" t="s">
        <v>55</v>
      </c>
      <c r="F10" s="31">
        <v>26883360</v>
      </c>
      <c r="G10" s="26" t="s">
        <v>56</v>
      </c>
      <c r="H10" s="81" t="s">
        <v>57</v>
      </c>
      <c r="I10" s="40" t="s">
        <v>24</v>
      </c>
      <c r="J10" s="32" t="s">
        <v>58</v>
      </c>
      <c r="K10" s="5">
        <v>42828</v>
      </c>
      <c r="L10" s="34" t="s">
        <v>59</v>
      </c>
      <c r="M10" s="86">
        <v>26768880</v>
      </c>
      <c r="N10" s="30" t="s">
        <v>60</v>
      </c>
      <c r="O10" s="84" t="s">
        <v>70</v>
      </c>
      <c r="P10" s="85">
        <v>3</v>
      </c>
    </row>
    <row r="11" spans="1:20" ht="50.1" customHeight="1" x14ac:dyDescent="0.15">
      <c r="A11" s="75">
        <f t="shared" si="0"/>
        <v>4</v>
      </c>
      <c r="B11" s="80" t="s">
        <v>29</v>
      </c>
      <c r="C11" s="27" t="s">
        <v>61</v>
      </c>
      <c r="D11" s="28">
        <v>43363</v>
      </c>
      <c r="E11" s="33" t="s">
        <v>59</v>
      </c>
      <c r="F11" s="69">
        <v>13050720</v>
      </c>
      <c r="G11" s="30" t="s">
        <v>62</v>
      </c>
      <c r="H11" s="81" t="s">
        <v>63</v>
      </c>
      <c r="I11" s="40" t="s">
        <v>24</v>
      </c>
      <c r="J11" s="27" t="s">
        <v>61</v>
      </c>
      <c r="K11" s="5">
        <v>41935</v>
      </c>
      <c r="L11" s="34" t="s">
        <v>59</v>
      </c>
      <c r="M11" s="87">
        <v>26438400</v>
      </c>
      <c r="N11" s="83"/>
      <c r="O11" s="84" t="s">
        <v>70</v>
      </c>
      <c r="P11" s="85">
        <v>4</v>
      </c>
    </row>
    <row r="12" spans="1:20" ht="50.1" customHeight="1" x14ac:dyDescent="0.15">
      <c r="A12" s="75">
        <f t="shared" si="0"/>
        <v>5</v>
      </c>
      <c r="B12" s="80" t="s">
        <v>29</v>
      </c>
      <c r="C12" s="4" t="s">
        <v>64</v>
      </c>
      <c r="D12" s="28">
        <v>43355</v>
      </c>
      <c r="E12" s="4" t="s">
        <v>65</v>
      </c>
      <c r="F12" s="31">
        <v>1107000</v>
      </c>
      <c r="G12" s="30" t="s">
        <v>66</v>
      </c>
      <c r="H12" s="81" t="s">
        <v>67</v>
      </c>
      <c r="I12" s="40" t="s">
        <v>22</v>
      </c>
      <c r="J12" s="4" t="s">
        <v>43</v>
      </c>
      <c r="K12" s="28">
        <v>43193</v>
      </c>
      <c r="L12" s="35" t="s">
        <v>65</v>
      </c>
      <c r="M12" s="31">
        <v>5404320</v>
      </c>
      <c r="N12" s="83"/>
      <c r="O12" s="84" t="s">
        <v>70</v>
      </c>
      <c r="P12" s="85">
        <v>5</v>
      </c>
    </row>
    <row r="13" spans="1:20" ht="50.1" customHeight="1" x14ac:dyDescent="0.15">
      <c r="A13" s="76">
        <f t="shared" si="0"/>
        <v>6</v>
      </c>
      <c r="B13" s="80" t="s">
        <v>29</v>
      </c>
      <c r="C13" s="27" t="s">
        <v>71</v>
      </c>
      <c r="D13" s="28">
        <v>43332</v>
      </c>
      <c r="E13" s="33" t="s">
        <v>72</v>
      </c>
      <c r="F13" s="31">
        <v>327907008</v>
      </c>
      <c r="G13" s="30" t="s">
        <v>73</v>
      </c>
      <c r="H13" s="81" t="s">
        <v>74</v>
      </c>
      <c r="I13" s="40" t="s">
        <v>24</v>
      </c>
      <c r="J13" s="27" t="s">
        <v>75</v>
      </c>
      <c r="K13" s="28">
        <v>43005</v>
      </c>
      <c r="L13" s="34" t="s">
        <v>76</v>
      </c>
      <c r="M13" s="31">
        <v>3079231</v>
      </c>
      <c r="N13" s="83"/>
      <c r="O13" s="84" t="s">
        <v>83</v>
      </c>
      <c r="P13" s="85">
        <v>1</v>
      </c>
    </row>
    <row r="14" spans="1:20" ht="50.1" customHeight="1" x14ac:dyDescent="0.15">
      <c r="A14" s="75">
        <f>ROW()-7</f>
        <v>7</v>
      </c>
      <c r="B14" s="80" t="s">
        <v>29</v>
      </c>
      <c r="C14" s="27" t="s">
        <v>77</v>
      </c>
      <c r="D14" s="28">
        <v>43191</v>
      </c>
      <c r="E14" s="33" t="s">
        <v>78</v>
      </c>
      <c r="F14" s="31">
        <v>2471123</v>
      </c>
      <c r="G14" s="36" t="s">
        <v>79</v>
      </c>
      <c r="H14" s="81" t="s">
        <v>80</v>
      </c>
      <c r="I14" s="40" t="s">
        <v>22</v>
      </c>
      <c r="J14" s="37" t="s">
        <v>81</v>
      </c>
      <c r="K14" s="28">
        <v>42826</v>
      </c>
      <c r="L14" s="34" t="s">
        <v>82</v>
      </c>
      <c r="M14" s="31">
        <v>3224867</v>
      </c>
      <c r="N14" s="83"/>
      <c r="O14" s="84" t="s">
        <v>83</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2019-07-01T02:48:35Z</dcterms:modified>
</cp:coreProperties>
</file>