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ka-k2n8\Desktop\"/>
    </mc:Choice>
  </mc:AlternateContent>
  <xr:revisionPtr revIDLastSave="0" documentId="13_ncr:1_{131DE862-E849-4606-B40D-CACDE58A62F0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ｃｓｖ出力シート" sheetId="21" state="hidden" r:id="rId1"/>
    <sheet name="改版履歴" sheetId="22" state="hidden" r:id="rId2"/>
    <sheet name="作成の手引き" sheetId="20" r:id="rId3"/>
    <sheet name="入力フォーム" sheetId="7" r:id="rId4"/>
    <sheet name="事務局記入欄" sheetId="6" state="hidden" r:id="rId5"/>
    <sheet name="様式第1号（新規）" sheetId="12" r:id="rId6"/>
    <sheet name="様式第3号（変更）" sheetId="17" r:id="rId7"/>
    <sheet name="様式第5号（廃止）" sheetId="18" r:id="rId8"/>
    <sheet name="様式第6号（変更届）" sheetId="19" r:id="rId9"/>
    <sheet name="６０進法⇒１０進法変換ツール" sheetId="11" state="hidden" r:id="rId10"/>
    <sheet name="別紙１_都道府県コード" sheetId="8" state="hidden" r:id="rId11"/>
    <sheet name="別紙２_市町村コード" sheetId="9" state="hidden" r:id="rId12"/>
    <sheet name="別紙３_施設類型コード" sheetId="10" state="hidden" r:id="rId13"/>
  </sheets>
  <externalReferences>
    <externalReference r:id="rId14"/>
    <externalReference r:id="rId15"/>
    <externalReference r:id="rId16"/>
  </externalReferences>
  <definedNames>
    <definedName name="_xlnm._FilterDatabase" localSheetId="10" hidden="1">別紙１_都道府県コード!$A$1:$B$1</definedName>
    <definedName name="_xlnm._FilterDatabase" localSheetId="11">別紙２_市町村コード!$A$1:$WVE$1</definedName>
    <definedName name="cal_index_size" localSheetId="10">[1]!cal_index_size</definedName>
    <definedName name="cal_index_size" localSheetId="6">[1]!cal_index_size</definedName>
    <definedName name="cal_index_size" localSheetId="7">[1]!cal_index_size</definedName>
    <definedName name="cal_index_size" localSheetId="8">[1]!cal_index_size</definedName>
    <definedName name="cal_index_size">[1]!cal_index_size</definedName>
    <definedName name="cal_table_size" localSheetId="10">[1]!cal_table_size</definedName>
    <definedName name="cal_table_size" localSheetId="6">[1]!cal_table_size</definedName>
    <definedName name="cal_table_size" localSheetId="7">[1]!cal_table_size</definedName>
    <definedName name="cal_table_size" localSheetId="8">[1]!cal_table_size</definedName>
    <definedName name="cal_table_size">[1]!cal_table_size</definedName>
    <definedName name="CULC.cal_index_size" localSheetId="10">[2]!CULC.cal_index_size</definedName>
    <definedName name="CULC.cal_index_size" localSheetId="6">[2]!CULC.cal_index_size</definedName>
    <definedName name="CULC.cal_index_size" localSheetId="7">[2]!CULC.cal_index_size</definedName>
    <definedName name="CULC.cal_index_size" localSheetId="8">[2]!CULC.cal_index_size</definedName>
    <definedName name="CULC.cal_index_size">[2]!CULC.cal_index_size</definedName>
    <definedName name="ls" localSheetId="10">[2]!CULC.cal_index_size</definedName>
    <definedName name="ls" localSheetId="6">[2]!CULC.cal_index_size</definedName>
    <definedName name="ls" localSheetId="7">[2]!CULC.cal_index_size</definedName>
    <definedName name="ls" localSheetId="8">[2]!CULC.cal_index_size</definedName>
    <definedName name="ls">[2]!CULC.cal_index_size</definedName>
    <definedName name="_xlnm.Print_Area" localSheetId="2">作成の手引き!$A$1:$A$11</definedName>
    <definedName name="_xlnm.Print_Area" localSheetId="3">入力フォーム!$A$1:$AN$295</definedName>
    <definedName name="_xlnm.Print_Area" localSheetId="5">'様式第1号（新規）'!$A$1:$AI$59</definedName>
    <definedName name="_xlnm.Print_Area" localSheetId="6">'様式第3号（変更）'!$A$1:$AI$57</definedName>
    <definedName name="_xlnm.Print_Area" localSheetId="7">'様式第5号（廃止）'!$A$1:$AI$44</definedName>
    <definedName name="_xlnm.Print_Area" localSheetId="8">'様式第6号（変更届）'!$A$1:$AI$48</definedName>
    <definedName name="あｒが" localSheetId="6">[2]!CULC.cal_index_size</definedName>
    <definedName name="あｒが" localSheetId="7">[2]!CULC.cal_index_size</definedName>
    <definedName name="あｒが" localSheetId="8">[2]!CULC.cal_index_size</definedName>
    <definedName name="あｒが">[2]!CULC.cal_index_size</definedName>
    <definedName name="ああ" localSheetId="10">[2]!CULC.cal_index_size</definedName>
    <definedName name="ああ" localSheetId="6">[2]!CULC.cal_index_size</definedName>
    <definedName name="ああ" localSheetId="7">[2]!CULC.cal_index_size</definedName>
    <definedName name="ああ" localSheetId="8">[2]!CULC.cal_index_size</definedName>
    <definedName name="ああ">[2]!CULC.cal_index_size</definedName>
    <definedName name="インデックス" localSheetId="6">[1]!cal_index_size</definedName>
    <definedName name="インデックス" localSheetId="7">[1]!cal_index_size</definedName>
    <definedName name="インデックス" localSheetId="8">[1]!cal_index_size</definedName>
    <definedName name="インデックス">[1]!cal_index_size</definedName>
    <definedName name="ワイドに" localSheetId="10">[3]!ワイドに</definedName>
    <definedName name="ワイドに" localSheetId="6">[3]!ワイドに</definedName>
    <definedName name="ワイドに" localSheetId="7">[3]!ワイドに</definedName>
    <definedName name="ワイドに" localSheetId="8">[3]!ワイドに</definedName>
    <definedName name="ワイドに">[3]!ワイドに</definedName>
    <definedName name="愛知県">別紙２_市町村コード!$A$986:$A$1039</definedName>
    <definedName name="愛媛県">別紙２_市町村コード!$A$1415:$A$1434</definedName>
    <definedName name="茨城県">別紙２_市町村コード!$A$408:$A$451</definedName>
    <definedName name="岡山県">別紙２_市町村コード!$A$1305:$A$1331</definedName>
    <definedName name="沖縄県">別紙２_市町村コード!$A$1702:$A$1742</definedName>
    <definedName name="岩手県">別紙２_市町村コード!$A$221:$A$253</definedName>
    <definedName name="岐阜県">別紙２_市町村コード!$A$909:$A$950</definedName>
    <definedName name="宮崎県">別紙２_市町村コード!$A$1633:$A$1658</definedName>
    <definedName name="宮城県">別紙２_市町村コード!$A$254:$A$288</definedName>
    <definedName name="京都府">別紙２_市町村コード!$A$1088:$A$1113</definedName>
    <definedName name="熊本県">別紙２_市町村コード!$A$1570:$A$1614</definedName>
    <definedName name="群馬県">別紙２_市町村コード!$A$477:$A$511</definedName>
    <definedName name="見やすく" localSheetId="10">[3]!見やすく</definedName>
    <definedName name="見やすく" localSheetId="6">[3]!見やすく</definedName>
    <definedName name="見やすく" localSheetId="7">[3]!見やすく</definedName>
    <definedName name="見やすく" localSheetId="8">[3]!見やすく</definedName>
    <definedName name="見やすく">[3]!見やすく</definedName>
    <definedName name="広島県">別紙２_市町村コード!$A$1332:$A$1354</definedName>
    <definedName name="香川県">別紙２_市町村コード!$A$1398:$A$1414</definedName>
    <definedName name="高知県">別紙２_市町村コード!$A$1435:$A$1468</definedName>
    <definedName name="佐賀県">別紙２_市町村コード!$A$1529:$A$1548</definedName>
    <definedName name="埼玉県">別紙２_市町村コード!$A$512:$A$574</definedName>
    <definedName name="三重県">別紙２_市町村コード!$A$1040:$A$1068</definedName>
    <definedName name="山形県">別紙２_市町村コード!$A$314:$A$348</definedName>
    <definedName name="山口県">別紙２_市町村コード!$A$1355:$A$1373</definedName>
    <definedName name="山梨県">別紙２_市町村コード!$A$805:$A$831</definedName>
    <definedName name="滋賀県">別紙２_市町村コード!$A$1069:$A$1087</definedName>
    <definedName name="鹿児島県">別紙２_市町村コード!$A$1659:$A$1701</definedName>
    <definedName name="秋田県">別紙２_市町村コード!$A$289:$A$313</definedName>
    <definedName name="新潟県">別紙２_市町村コード!$A$724:$A$753</definedName>
    <definedName name="神奈川県">別紙２_市町村コード!$A$691:$A$723</definedName>
    <definedName name="青森県">別紙２_市町村コード!$A$181:$A$220</definedName>
    <definedName name="静岡県">別紙２_市町村コード!$A$951:$A$985</definedName>
    <definedName name="石川県">別紙２_市町村コード!$A$769:$A$787</definedName>
    <definedName name="千葉県">別紙２_市町村コード!$A$575:$A$628</definedName>
    <definedName name="大阪府">別紙２_市町村コード!$A$1114:$A$1156</definedName>
    <definedName name="大分県">別紙２_市町村コード!$A$1615:$A$1632</definedName>
    <definedName name="長崎県">別紙２_市町村コード!$A$1549:$A$1569</definedName>
    <definedName name="長野県">別紙２_市町村コード!$A$832:$A$908</definedName>
    <definedName name="鳥取県">別紙２_市町村コード!$A$1267:$A$1285</definedName>
    <definedName name="島根県">別紙２_市町村コード!$A$1286:$A$1304</definedName>
    <definedName name="東京都">別紙２_市町村コード!$A$629:$A$690</definedName>
    <definedName name="徳島県">別紙２_市町村コード!$A$1374:$A$1397</definedName>
    <definedName name="栃木県">別紙２_市町村コード!$A$452:$A$476</definedName>
    <definedName name="奈良県">別紙２_市町村コード!$A$1198:$A$1236</definedName>
    <definedName name="富山県">別紙２_市町村コード!$A$754:$A$768</definedName>
    <definedName name="福井県">別紙２_市町村コード!$A$788:$A$804</definedName>
    <definedName name="福岡県">別紙２_市町村コード!$A$1469:$A$1528</definedName>
    <definedName name="福島県">別紙２_市町村コード!$A$349:$A$407</definedName>
    <definedName name="兵庫県">別紙２_市町村コード!$A$1157:$A$1197</definedName>
    <definedName name="北海道">別紙２_市町村コード!$A$2:$A$180</definedName>
    <definedName name="和歌山県">別紙２_市町村コード!$A$1237:$A$1266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7" l="1"/>
  <c r="O36" i="7"/>
  <c r="C33" i="17"/>
  <c r="S33" i="17"/>
  <c r="AY291" i="7" l="1"/>
  <c r="AY262" i="7"/>
  <c r="AY253" i="7"/>
  <c r="AY245" i="7"/>
  <c r="AY240" i="7"/>
  <c r="AY211" i="7"/>
  <c r="AY202" i="7"/>
  <c r="AY188" i="7"/>
  <c r="AY143" i="7"/>
  <c r="AY159" i="7"/>
  <c r="AY150" i="7"/>
  <c r="BA73" i="7"/>
  <c r="BA74" i="7"/>
  <c r="BA75" i="7"/>
  <c r="BA76" i="7"/>
  <c r="BA77" i="7"/>
  <c r="BA78" i="7"/>
  <c r="BA79" i="7"/>
  <c r="AY86" i="7"/>
  <c r="BB88" i="7"/>
  <c r="BA88" i="7"/>
  <c r="AZ88" i="7"/>
  <c r="AY88" i="7"/>
  <c r="AY105" i="7"/>
  <c r="AY56" i="7" l="1"/>
  <c r="AY103" i="7" l="1"/>
  <c r="AY102" i="7"/>
  <c r="AY101" i="7"/>
  <c r="AY100" i="7"/>
  <c r="AY99" i="7"/>
  <c r="EB3" i="21" s="1"/>
  <c r="AY14" i="7"/>
  <c r="EA3" i="21" s="1"/>
  <c r="AY12" i="7"/>
  <c r="DZ3" i="21" s="1"/>
  <c r="AY10" i="7"/>
  <c r="DY3" i="21" s="1"/>
  <c r="AY8" i="7"/>
  <c r="DX3" i="21" s="1"/>
  <c r="AY260" i="7" l="1"/>
  <c r="AY258" i="7"/>
  <c r="O110" i="7"/>
  <c r="K29" i="12" l="1"/>
  <c r="B3" i="21"/>
  <c r="A3" i="21"/>
  <c r="DE3" i="21" l="1"/>
  <c r="DH3" i="21"/>
  <c r="CP3" i="21"/>
  <c r="AY153" i="7"/>
  <c r="BW3" i="21"/>
  <c r="AY114" i="7"/>
  <c r="AY113" i="7"/>
  <c r="BJ3" i="21" s="1"/>
  <c r="BH3" i="21"/>
  <c r="BC3" i="21"/>
  <c r="BA3" i="21"/>
  <c r="BB3" i="21"/>
  <c r="AZ3" i="21"/>
  <c r="AY3" i="21"/>
  <c r="AV3" i="21"/>
  <c r="AT3" i="21"/>
  <c r="AO3" i="21"/>
  <c r="AS3" i="21"/>
  <c r="AP3" i="21"/>
  <c r="AM3" i="21"/>
  <c r="AJ3" i="21"/>
  <c r="AG3" i="21"/>
  <c r="AD3" i="21"/>
  <c r="AZ79" i="7"/>
  <c r="AU3" i="21" s="1"/>
  <c r="AZ78" i="7"/>
  <c r="AR3" i="21" s="1"/>
  <c r="AZ77" i="7"/>
  <c r="AZ76" i="7"/>
  <c r="AL3" i="21" s="1"/>
  <c r="AZ75" i="7"/>
  <c r="AI3" i="21" s="1"/>
  <c r="AZ74" i="7"/>
  <c r="AF3" i="21" s="1"/>
  <c r="AZ73" i="7"/>
  <c r="AC3" i="21" s="1"/>
  <c r="AY79" i="7"/>
  <c r="AY78" i="7"/>
  <c r="AQ3" i="21" s="1"/>
  <c r="AY77" i="7"/>
  <c r="AN3" i="21" s="1"/>
  <c r="AY76" i="7"/>
  <c r="AK3" i="21" s="1"/>
  <c r="AY75" i="7"/>
  <c r="AH3" i="21" s="1"/>
  <c r="AY74" i="7"/>
  <c r="AE3" i="21" s="1"/>
  <c r="AY73" i="7"/>
  <c r="AB3" i="21" s="1"/>
  <c r="AY32" i="7"/>
  <c r="J3" i="21" s="1"/>
  <c r="E3" i="21"/>
  <c r="D3" i="21"/>
  <c r="C3" i="21"/>
  <c r="S32" i="12" l="1"/>
  <c r="C32" i="12"/>
  <c r="O86" i="7" l="1"/>
  <c r="K30" i="19" l="1"/>
  <c r="K29" i="19"/>
  <c r="H53" i="17"/>
  <c r="AC51" i="17"/>
  <c r="X51" i="17"/>
  <c r="R51" i="17"/>
  <c r="H51" i="17"/>
  <c r="H49" i="17"/>
  <c r="AC47" i="17"/>
  <c r="X47" i="17"/>
  <c r="R47" i="17"/>
  <c r="M47" i="17"/>
  <c r="H47" i="17"/>
  <c r="H45" i="17"/>
  <c r="AC43" i="17"/>
  <c r="X43" i="17"/>
  <c r="R43" i="17"/>
  <c r="M43" i="17"/>
  <c r="H43" i="17"/>
  <c r="H41" i="17"/>
  <c r="AC39" i="17"/>
  <c r="X39" i="17"/>
  <c r="R39" i="17"/>
  <c r="H39" i="17"/>
  <c r="K30" i="17"/>
  <c r="K29" i="17"/>
  <c r="AC50" i="12"/>
  <c r="AC46" i="12"/>
  <c r="AC42" i="12"/>
  <c r="AC38" i="12"/>
  <c r="M46" i="12"/>
  <c r="M42" i="12"/>
  <c r="X46" i="12"/>
  <c r="X42" i="12"/>
  <c r="R50" i="12"/>
  <c r="R46" i="12"/>
  <c r="H52" i="12"/>
  <c r="H50" i="12"/>
  <c r="H48" i="12"/>
  <c r="H46" i="12"/>
  <c r="X50" i="12"/>
  <c r="H44" i="12"/>
  <c r="H42" i="12"/>
  <c r="R42" i="12"/>
  <c r="R38" i="12"/>
  <c r="X38" i="12"/>
  <c r="H40" i="12"/>
  <c r="H38" i="12"/>
  <c r="T19" i="19"/>
  <c r="T18" i="19"/>
  <c r="T17" i="19"/>
  <c r="T16" i="19"/>
  <c r="T12" i="19"/>
  <c r="T11" i="19"/>
  <c r="Y4" i="19"/>
  <c r="T19" i="18" l="1"/>
  <c r="T18" i="18"/>
  <c r="T17" i="18"/>
  <c r="T16" i="18"/>
  <c r="T12" i="18"/>
  <c r="T11" i="18"/>
  <c r="Y4" i="18"/>
  <c r="T17" i="17"/>
  <c r="T19" i="17"/>
  <c r="T18" i="17"/>
  <c r="T16" i="17"/>
  <c r="T12" i="17"/>
  <c r="T11" i="17"/>
  <c r="Y4" i="17"/>
  <c r="Y4" i="12"/>
  <c r="K28" i="12"/>
  <c r="T18" i="12"/>
  <c r="T17" i="12"/>
  <c r="T16" i="12"/>
  <c r="T15" i="12"/>
  <c r="T12" i="12"/>
  <c r="T11" i="12"/>
  <c r="O16" i="7" l="1"/>
  <c r="AQ6" i="7" l="1"/>
  <c r="O6" i="7" s="1"/>
  <c r="O14" i="7"/>
  <c r="O12" i="7"/>
  <c r="O10" i="7"/>
  <c r="O8" i="7"/>
  <c r="O127" i="7" l="1"/>
  <c r="O275" i="7"/>
  <c r="O224" i="7"/>
  <c r="O172" i="7"/>
  <c r="O184" i="7"/>
  <c r="O143" i="7" l="1"/>
  <c r="O188" i="7"/>
  <c r="O240" i="7"/>
  <c r="O291" i="7"/>
  <c r="O114" i="7"/>
  <c r="O262" i="7"/>
  <c r="O211" i="7"/>
  <c r="O159" i="7"/>
  <c r="AY289" i="7"/>
  <c r="DV3" i="21" s="1"/>
  <c r="AY287" i="7"/>
  <c r="DU3" i="21" s="1"/>
  <c r="AY279" i="7"/>
  <c r="DS3" i="21" s="1"/>
  <c r="AY277" i="7"/>
  <c r="DR3" i="21" s="1"/>
  <c r="AY275" i="7"/>
  <c r="DQ3" i="21" s="1"/>
  <c r="AY273" i="7"/>
  <c r="DP3" i="21" s="1"/>
  <c r="AY271" i="7"/>
  <c r="DO3" i="21" s="1"/>
  <c r="AY269" i="7"/>
  <c r="DN3" i="21" s="1"/>
  <c r="AY267" i="7"/>
  <c r="DM3" i="21" s="1"/>
  <c r="AY265" i="7"/>
  <c r="DL3" i="21" s="1"/>
  <c r="AY261" i="7"/>
  <c r="DJ3" i="21" s="1"/>
  <c r="DK3" i="21"/>
  <c r="DI3" i="21"/>
  <c r="AY250" i="7"/>
  <c r="DG3" i="21" s="1"/>
  <c r="AY248" i="7"/>
  <c r="DF3" i="21" s="1"/>
  <c r="AY238" i="7"/>
  <c r="DD3" i="21" s="1"/>
  <c r="AY236" i="7"/>
  <c r="DC3" i="21" s="1"/>
  <c r="AY228" i="7"/>
  <c r="DA3" i="21" s="1"/>
  <c r="AY226" i="7"/>
  <c r="CZ3" i="21" s="1"/>
  <c r="AY224" i="7"/>
  <c r="CY3" i="21" s="1"/>
  <c r="AY222" i="7"/>
  <c r="CX3" i="21" s="1"/>
  <c r="AY220" i="7"/>
  <c r="CW3" i="21" s="1"/>
  <c r="AY218" i="7"/>
  <c r="CV3" i="21" s="1"/>
  <c r="AY216" i="7"/>
  <c r="CU3" i="21" s="1"/>
  <c r="AY214" i="7"/>
  <c r="CT3" i="21" s="1"/>
  <c r="AY210" i="7"/>
  <c r="CR3" i="21" s="1"/>
  <c r="AY209" i="7"/>
  <c r="CS3" i="21" s="1"/>
  <c r="AY207" i="7"/>
  <c r="CQ3" i="21" s="1"/>
  <c r="AY199" i="7"/>
  <c r="CO3" i="21" s="1"/>
  <c r="AY197" i="7"/>
  <c r="CN3" i="21" s="1"/>
  <c r="AY195" i="7"/>
  <c r="CM3" i="21" s="1"/>
  <c r="AY193" i="7"/>
  <c r="CL3" i="21" s="1"/>
  <c r="AY186" i="7"/>
  <c r="CK3" i="21" s="1"/>
  <c r="AY184" i="7"/>
  <c r="CJ3" i="21" s="1"/>
  <c r="AY176" i="7"/>
  <c r="CH3" i="21" s="1"/>
  <c r="AY174" i="7"/>
  <c r="CG3" i="21" s="1"/>
  <c r="AY172" i="7"/>
  <c r="CF3" i="21" s="1"/>
  <c r="AY170" i="7"/>
  <c r="CE3" i="21" s="1"/>
  <c r="AY168" i="7"/>
  <c r="CD3" i="21" s="1"/>
  <c r="AY166" i="7"/>
  <c r="CC3" i="21" s="1"/>
  <c r="AY164" i="7"/>
  <c r="CB3" i="21" s="1"/>
  <c r="AY162" i="7"/>
  <c r="CA3" i="21" s="1"/>
  <c r="AY158" i="7"/>
  <c r="BY3" i="21" s="1"/>
  <c r="AY157" i="7"/>
  <c r="BZ3" i="21" s="1"/>
  <c r="AY155" i="7"/>
  <c r="BX3" i="21" s="1"/>
  <c r="AY141" i="7"/>
  <c r="BV3" i="21" s="1"/>
  <c r="AY139" i="7"/>
  <c r="BU3" i="21" s="1"/>
  <c r="AY131" i="7"/>
  <c r="BS3" i="21" s="1"/>
  <c r="AY129" i="7"/>
  <c r="BR3" i="21" s="1"/>
  <c r="AY127" i="7"/>
  <c r="BQ3" i="21" s="1"/>
  <c r="AY125" i="7"/>
  <c r="BP3" i="21" s="1"/>
  <c r="AY123" i="7"/>
  <c r="BO3" i="21" s="1"/>
  <c r="AY121" i="7"/>
  <c r="BN3" i="21" s="1"/>
  <c r="AY119" i="7"/>
  <c r="BM3" i="21" s="1"/>
  <c r="AY117" i="7"/>
  <c r="BL3" i="21" s="1"/>
  <c r="AY112" i="7"/>
  <c r="BK3" i="21" s="1"/>
  <c r="AY110" i="7"/>
  <c r="BI3" i="21" s="1"/>
  <c r="AY108" i="7"/>
  <c r="AY97" i="7"/>
  <c r="BG3" i="21" s="1"/>
  <c r="AY95" i="7"/>
  <c r="BF3" i="21" s="1"/>
  <c r="AY92" i="7"/>
  <c r="BE3" i="21" s="1"/>
  <c r="AY90" i="7"/>
  <c r="BD3" i="21" s="1"/>
  <c r="AY83" i="7"/>
  <c r="AX3" i="21" s="1"/>
  <c r="AY81" i="7"/>
  <c r="AW3" i="21" s="1"/>
  <c r="AY70" i="7"/>
  <c r="AA3" i="21" s="1"/>
  <c r="AY67" i="7"/>
  <c r="Z3" i="21" s="1"/>
  <c r="AY64" i="7"/>
  <c r="Y3" i="21" s="1"/>
  <c r="AY62" i="7"/>
  <c r="X3" i="21" s="1"/>
  <c r="AY60" i="7"/>
  <c r="W3" i="21" s="1"/>
  <c r="AY58" i="7"/>
  <c r="V3" i="21" s="1"/>
  <c r="U3" i="21"/>
  <c r="AY54" i="7"/>
  <c r="T3" i="21" s="1"/>
  <c r="AY52" i="7"/>
  <c r="S3" i="21" s="1"/>
  <c r="AY50" i="7"/>
  <c r="R3" i="21" s="1"/>
  <c r="AY48" i="7"/>
  <c r="Q3" i="21" s="1"/>
  <c r="AY46" i="7"/>
  <c r="P3" i="21" s="1"/>
  <c r="AY44" i="7"/>
  <c r="O3" i="21" s="1"/>
  <c r="AY41" i="7"/>
  <c r="N3" i="21" s="1"/>
  <c r="AY39" i="7"/>
  <c r="M3" i="21" s="1"/>
  <c r="AY36" i="7"/>
  <c r="L3" i="21" s="1"/>
  <c r="AY34" i="7"/>
  <c r="K3" i="21" s="1"/>
  <c r="AY28" i="7"/>
  <c r="H3" i="21" s="1"/>
  <c r="AY23" i="7"/>
  <c r="AY30" i="7"/>
  <c r="AY25" i="7"/>
  <c r="G3" i="21" s="1"/>
  <c r="O260" i="7"/>
  <c r="O209" i="7"/>
  <c r="O157" i="7"/>
  <c r="O258" i="7"/>
  <c r="O207" i="7"/>
  <c r="O155" i="7"/>
  <c r="O153" i="7"/>
  <c r="O112" i="7"/>
  <c r="O250" i="7"/>
  <c r="O248" i="7"/>
  <c r="O236" i="7"/>
  <c r="O245" i="7"/>
  <c r="AE285" i="7"/>
  <c r="AY285" i="7" s="1"/>
  <c r="AE234" i="7"/>
  <c r="AY234" i="7" s="1"/>
  <c r="O226" i="7"/>
  <c r="O228" i="7"/>
  <c r="O222" i="7"/>
  <c r="O220" i="7"/>
  <c r="AE182" i="7"/>
  <c r="AY182" i="7" s="1"/>
  <c r="AE137" i="7"/>
  <c r="O256" i="7"/>
  <c r="O205" i="7"/>
  <c r="O108" i="7"/>
  <c r="O289" i="7"/>
  <c r="O238" i="7"/>
  <c r="O186" i="7"/>
  <c r="O287" i="7"/>
  <c r="O141" i="7"/>
  <c r="O139" i="7"/>
  <c r="O269" i="7"/>
  <c r="O267" i="7"/>
  <c r="O265" i="7"/>
  <c r="O218" i="7"/>
  <c r="O216" i="7"/>
  <c r="O214" i="7"/>
  <c r="O166" i="7"/>
  <c r="O164" i="7"/>
  <c r="O162" i="7"/>
  <c r="O121" i="7"/>
  <c r="O119" i="7"/>
  <c r="O117" i="7"/>
  <c r="O97" i="7"/>
  <c r="O95" i="7"/>
  <c r="AU88" i="7"/>
  <c r="O88" i="7" s="1"/>
  <c r="AQ79" i="7"/>
  <c r="O79" i="7" s="1"/>
  <c r="AQ78" i="7"/>
  <c r="O78" i="7" s="1"/>
  <c r="AQ77" i="7"/>
  <c r="O77" i="7" s="1"/>
  <c r="AQ76" i="7"/>
  <c r="O76" i="7" s="1"/>
  <c r="AQ75" i="7"/>
  <c r="O75" i="7" s="1"/>
  <c r="AQ74" i="7"/>
  <c r="O74" i="7" s="1"/>
  <c r="AQ73" i="7"/>
  <c r="O73" i="7" s="1"/>
  <c r="B4" i="11"/>
  <c r="AE48" i="7"/>
  <c r="AE32" i="7"/>
  <c r="O279" i="7"/>
  <c r="O277" i="7"/>
  <c r="O273" i="7"/>
  <c r="O271" i="7"/>
  <c r="O176" i="7"/>
  <c r="O174" i="7"/>
  <c r="O170" i="7"/>
  <c r="O168" i="7"/>
  <c r="O131" i="7"/>
  <c r="O129" i="7"/>
  <c r="O125" i="7"/>
  <c r="O123" i="7"/>
  <c r="O99" i="7"/>
  <c r="O92" i="7"/>
  <c r="O90" i="7"/>
  <c r="O83" i="7"/>
  <c r="O81" i="7"/>
  <c r="O70" i="7"/>
  <c r="O64" i="7"/>
  <c r="O62" i="7"/>
  <c r="O54" i="7"/>
  <c r="O52" i="7"/>
  <c r="AE46" i="7"/>
  <c r="AE30" i="7"/>
  <c r="O199" i="7"/>
  <c r="O197" i="7"/>
  <c r="O195" i="7"/>
  <c r="O193" i="7"/>
  <c r="O67" i="7"/>
  <c r="O60" i="7"/>
  <c r="O58" i="7"/>
  <c r="O56" i="7"/>
  <c r="O50" i="7"/>
  <c r="O48" i="7"/>
  <c r="O46" i="7"/>
  <c r="O44" i="7"/>
  <c r="O41" i="7"/>
  <c r="O39" i="7"/>
  <c r="O34" i="7"/>
  <c r="O32" i="7"/>
  <c r="O30" i="7"/>
  <c r="O28" i="7"/>
  <c r="O23" i="7"/>
  <c r="AY137" i="7" l="1"/>
  <c r="BT3" i="21" s="1"/>
  <c r="I3" i="21"/>
  <c r="F3" i="21"/>
  <c r="DW3" i="21"/>
  <c r="O231" i="7"/>
  <c r="DB3" i="21"/>
  <c r="O282" i="7"/>
  <c r="DT3" i="21"/>
  <c r="O179" i="7"/>
  <c r="CI3" i="21"/>
  <c r="O134" i="7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</calcChain>
</file>

<file path=xl/sharedStrings.xml><?xml version="1.0" encoding="utf-8"?>
<sst xmlns="http://schemas.openxmlformats.org/spreadsheetml/2006/main" count="9578" uniqueCount="6795">
  <si>
    <t>説明</t>
  </si>
  <si>
    <t>項番</t>
  </si>
  <si>
    <t>属性名</t>
  </si>
  <si>
    <t>主キー</t>
  </si>
  <si>
    <t>属性/桁数</t>
    <rPh sb="0" eb="2">
      <t>ゾクセイ</t>
    </rPh>
    <rPh sb="3" eb="5">
      <t>ケタスウ</t>
    </rPh>
    <phoneticPr fontId="2"/>
  </si>
  <si>
    <t>半角</t>
    <rPh sb="0" eb="2">
      <t>ハンカク</t>
    </rPh>
    <phoneticPr fontId="2"/>
  </si>
  <si>
    <t>手ぶら観光カウンターを一意に識別するための識別子。_x000D_
_x000D_
形式：1234567890</t>
    <rPh sb="0" eb="1">
      <t>テ</t>
    </rPh>
    <rPh sb="3" eb="5">
      <t>カンコウ</t>
    </rPh>
    <phoneticPr fontId="2"/>
  </si>
  <si>
    <t>廃止フラグ</t>
    <rPh sb="0" eb="2">
      <t>ハイシ</t>
    </rPh>
    <phoneticPr fontId="2"/>
  </si>
  <si>
    <t>手ぶら観光カウンターが廃止しているか否かを判断するフラグ。_x000D_
_x000D_
　0：未設定
　1：廃止</t>
    <rPh sb="0" eb="1">
      <t>テ</t>
    </rPh>
    <rPh sb="3" eb="5">
      <t>カンコウ</t>
    </rPh>
    <rPh sb="11" eb="13">
      <t>ハイシ</t>
    </rPh>
    <rPh sb="18" eb="19">
      <t>イナ</t>
    </rPh>
    <rPh sb="21" eb="23">
      <t>ハンダン</t>
    </rPh>
    <rPh sb="36" eb="39">
      <t>ミセッテイ</t>
    </rPh>
    <rPh sb="43" eb="45">
      <t>ハイシ</t>
    </rPh>
    <phoneticPr fontId="2"/>
  </si>
  <si>
    <t>承認年月日</t>
    <rPh sb="0" eb="2">
      <t>ショウニン</t>
    </rPh>
    <rPh sb="2" eb="5">
      <t>ネンガッピ</t>
    </rPh>
    <phoneticPr fontId="2"/>
  </si>
  <si>
    <t>手ぶら観光カウンター共通ロゴマークの承認を受けた年月日。_x000D_
_x000D__x000D__x000D_
形式：YYYYMMDD
　YYYY：年
　MM：月
　DD：日
例）「20180101」</t>
    <rPh sb="0" eb="1">
      <t>テ</t>
    </rPh>
    <rPh sb="3" eb="5">
      <t>カンコウ</t>
    </rPh>
    <rPh sb="10" eb="12">
      <t>キョウツウ</t>
    </rPh>
    <rPh sb="18" eb="20">
      <t>ショウニン</t>
    </rPh>
    <rPh sb="21" eb="22">
      <t>ウ</t>
    </rPh>
    <rPh sb="26" eb="27">
      <t>ニチ</t>
    </rPh>
    <phoneticPr fontId="2"/>
  </si>
  <si>
    <t>廃止年月日</t>
    <rPh sb="0" eb="2">
      <t>ハイシ</t>
    </rPh>
    <rPh sb="2" eb="3">
      <t>ネン</t>
    </rPh>
    <rPh sb="3" eb="5">
      <t>ガッピ</t>
    </rPh>
    <phoneticPr fontId="2"/>
  </si>
  <si>
    <t>手ぶら観光カウンター共通ロゴマークの承認を受けたカウンターが、事業を止めて廃止の届出を行った年月日。_x000D_
_x000D__x000D__x000D_
形式：YYYYMMDD
　YYYY：年
　MM：月
　DD：日
例）「20180101」</t>
    <rPh sb="0" eb="1">
      <t>テ</t>
    </rPh>
    <rPh sb="3" eb="5">
      <t>カンコウ</t>
    </rPh>
    <rPh sb="10" eb="12">
      <t>キョウツウ</t>
    </rPh>
    <rPh sb="18" eb="20">
      <t>ショウニン</t>
    </rPh>
    <rPh sb="21" eb="22">
      <t>ウ</t>
    </rPh>
    <rPh sb="31" eb="33">
      <t>ジギョウ</t>
    </rPh>
    <rPh sb="34" eb="35">
      <t>ヤ</t>
    </rPh>
    <rPh sb="37" eb="39">
      <t>ハイシ</t>
    </rPh>
    <rPh sb="40" eb="41">
      <t>トド</t>
    </rPh>
    <rPh sb="41" eb="42">
      <t>デ</t>
    </rPh>
    <rPh sb="43" eb="44">
      <t>オコナ</t>
    </rPh>
    <rPh sb="48" eb="49">
      <t>ニチ</t>
    </rPh>
    <phoneticPr fontId="2"/>
  </si>
  <si>
    <t>カウンターID</t>
    <phoneticPr fontId="2"/>
  </si>
  <si>
    <t>記入値</t>
    <rPh sb="0" eb="2">
      <t>キニュウ</t>
    </rPh>
    <rPh sb="2" eb="3">
      <t>アタイ</t>
    </rPh>
    <phoneticPr fontId="2"/>
  </si>
  <si>
    <t>1.事業者名</t>
  </si>
  <si>
    <t>(全角)</t>
    <rPh sb="1" eb="3">
      <t>ゼンカク</t>
    </rPh>
    <phoneticPr fontId="2"/>
  </si>
  <si>
    <t>(半角)</t>
    <rPh sb="1" eb="3">
      <t>ハンカク</t>
    </rPh>
    <phoneticPr fontId="2"/>
  </si>
  <si>
    <t>：都道府県</t>
    <rPh sb="1" eb="5">
      <t>トドウフケン</t>
    </rPh>
    <phoneticPr fontId="2"/>
  </si>
  <si>
    <t>例）国土交通　株式会社</t>
    <rPh sb="0" eb="1">
      <t>レイ</t>
    </rPh>
    <rPh sb="2" eb="4">
      <t>コクド</t>
    </rPh>
    <rPh sb="4" eb="6">
      <t>コウツウ</t>
    </rPh>
    <rPh sb="7" eb="9">
      <t>カブシキ</t>
    </rPh>
    <rPh sb="9" eb="11">
      <t>カイシャ</t>
    </rPh>
    <phoneticPr fontId="2"/>
  </si>
  <si>
    <t>例）Kokudo-Kotsu CO.,LTD.</t>
    <rPh sb="0" eb="1">
      <t>レイ</t>
    </rPh>
    <phoneticPr fontId="2"/>
  </si>
  <si>
    <t>(リストより選択)</t>
    <rPh sb="6" eb="8">
      <t>センタク</t>
    </rPh>
    <phoneticPr fontId="2"/>
  </si>
  <si>
    <t>：英語</t>
    <rPh sb="1" eb="3">
      <t>エイゴ</t>
    </rPh>
    <phoneticPr fontId="2"/>
  </si>
  <si>
    <t>：大字丁目・番地等（日本語）</t>
    <rPh sb="1" eb="3">
      <t>オオアザ</t>
    </rPh>
    <rPh sb="3" eb="4">
      <t>チョウ</t>
    </rPh>
    <rPh sb="4" eb="5">
      <t>メ</t>
    </rPh>
    <rPh sb="6" eb="8">
      <t>バンチ</t>
    </rPh>
    <rPh sb="8" eb="9">
      <t>トウ</t>
    </rPh>
    <rPh sb="10" eb="13">
      <t>ニホンゴ</t>
    </rPh>
    <phoneticPr fontId="2"/>
  </si>
  <si>
    <t>：大字丁目・番地等（英語）</t>
    <rPh sb="1" eb="3">
      <t>オオアザ</t>
    </rPh>
    <rPh sb="3" eb="4">
      <t>チョウ</t>
    </rPh>
    <rPh sb="4" eb="5">
      <t>メ</t>
    </rPh>
    <rPh sb="6" eb="8">
      <t>バンチ</t>
    </rPh>
    <rPh sb="8" eb="9">
      <t>トウ</t>
    </rPh>
    <rPh sb="10" eb="12">
      <t>エイゴ</t>
    </rPh>
    <phoneticPr fontId="2"/>
  </si>
  <si>
    <t>：郵便番号</t>
    <rPh sb="1" eb="5">
      <t>ユウビンバンゴウ</t>
    </rPh>
    <phoneticPr fontId="2"/>
  </si>
  <si>
    <t>：日本語</t>
    <rPh sb="1" eb="4">
      <t>ニホンゴ</t>
    </rPh>
    <phoneticPr fontId="2"/>
  </si>
  <si>
    <t>2.事業者住所</t>
    <phoneticPr fontId="2"/>
  </si>
  <si>
    <t>3.カウンター名称</t>
    <phoneticPr fontId="2"/>
  </si>
  <si>
    <t>4.カウンター住所</t>
    <phoneticPr fontId="2"/>
  </si>
  <si>
    <t>：建物階層</t>
    <rPh sb="1" eb="3">
      <t>タテモノ</t>
    </rPh>
    <rPh sb="3" eb="5">
      <t>カイソウ</t>
    </rPh>
    <phoneticPr fontId="2"/>
  </si>
  <si>
    <t>：経度</t>
    <rPh sb="1" eb="3">
      <t>ケイド</t>
    </rPh>
    <phoneticPr fontId="2"/>
  </si>
  <si>
    <t>：緯度</t>
    <rPh sb="1" eb="3">
      <t>イド</t>
    </rPh>
    <phoneticPr fontId="2"/>
  </si>
  <si>
    <t>：施設類型</t>
    <rPh sb="1" eb="3">
      <t>シセツ</t>
    </rPh>
    <rPh sb="3" eb="5">
      <t>ルイケイ</t>
    </rPh>
    <phoneticPr fontId="2"/>
  </si>
  <si>
    <t>5.カウンター電話番号</t>
    <rPh sb="7" eb="9">
      <t>デンワ</t>
    </rPh>
    <rPh sb="9" eb="11">
      <t>バンゴウ</t>
    </rPh>
    <phoneticPr fontId="2"/>
  </si>
  <si>
    <t>：電話番号</t>
    <rPh sb="1" eb="3">
      <t>デンワ</t>
    </rPh>
    <rPh sb="3" eb="5">
      <t>バンゴウ</t>
    </rPh>
    <phoneticPr fontId="2"/>
  </si>
  <si>
    <t>6.カウンターURL</t>
    <phoneticPr fontId="2"/>
  </si>
  <si>
    <t>：URL</t>
    <phoneticPr fontId="2"/>
  </si>
  <si>
    <t>○共通内容入力項目</t>
    <rPh sb="1" eb="3">
      <t>キョウツウ</t>
    </rPh>
    <rPh sb="3" eb="5">
      <t>ナイヨウ</t>
    </rPh>
    <rPh sb="5" eb="7">
      <t>ニュウリョク</t>
    </rPh>
    <rPh sb="7" eb="9">
      <t>コウモク</t>
    </rPh>
    <phoneticPr fontId="2"/>
  </si>
  <si>
    <t>7.営業時間</t>
    <rPh sb="2" eb="4">
      <t>エイギョウ</t>
    </rPh>
    <rPh sb="4" eb="6">
      <t>ジカン</t>
    </rPh>
    <phoneticPr fontId="2"/>
  </si>
  <si>
    <t>：月</t>
    <rPh sb="1" eb="2">
      <t>ゲツ</t>
    </rPh>
    <phoneticPr fontId="2"/>
  </si>
  <si>
    <t>～</t>
    <phoneticPr fontId="2"/>
  </si>
  <si>
    <t>：火</t>
    <rPh sb="1" eb="2">
      <t>ヒ</t>
    </rPh>
    <phoneticPr fontId="2"/>
  </si>
  <si>
    <t>：水</t>
    <rPh sb="1" eb="2">
      <t>スイ</t>
    </rPh>
    <phoneticPr fontId="2"/>
  </si>
  <si>
    <t>：木</t>
    <rPh sb="1" eb="2">
      <t>モク</t>
    </rPh>
    <phoneticPr fontId="2"/>
  </si>
  <si>
    <t>：金</t>
    <rPh sb="1" eb="2">
      <t>キン</t>
    </rPh>
    <phoneticPr fontId="2"/>
  </si>
  <si>
    <t>：日</t>
    <rPh sb="1" eb="2">
      <t>ニチ</t>
    </rPh>
    <phoneticPr fontId="2"/>
  </si>
  <si>
    <t>：土</t>
    <rPh sb="1" eb="2">
      <t>ツチ</t>
    </rPh>
    <phoneticPr fontId="2"/>
  </si>
  <si>
    <t>：その他（日本語）</t>
    <rPh sb="3" eb="4">
      <t>タ</t>
    </rPh>
    <rPh sb="5" eb="8">
      <t>ニホンゴ</t>
    </rPh>
    <phoneticPr fontId="2"/>
  </si>
  <si>
    <t>：その他（英語）</t>
    <rPh sb="3" eb="4">
      <t>タ</t>
    </rPh>
    <rPh sb="5" eb="7">
      <t>エイゴ</t>
    </rPh>
    <phoneticPr fontId="2"/>
  </si>
  <si>
    <t>8.対応可能言語</t>
    <rPh sb="2" eb="4">
      <t>タイオウ</t>
    </rPh>
    <rPh sb="4" eb="6">
      <t>カノウ</t>
    </rPh>
    <rPh sb="6" eb="8">
      <t>ゲンゴ</t>
    </rPh>
    <phoneticPr fontId="2"/>
  </si>
  <si>
    <t>9.その他</t>
    <rPh sb="4" eb="5">
      <t>タ</t>
    </rPh>
    <phoneticPr fontId="2"/>
  </si>
  <si>
    <t>：JNTO認定外国人観光案内所</t>
    <phoneticPr fontId="2"/>
  </si>
  <si>
    <t>(英語名自動入力)</t>
    <rPh sb="1" eb="3">
      <t>エイゴ</t>
    </rPh>
    <rPh sb="3" eb="4">
      <t>メイ</t>
    </rPh>
    <rPh sb="4" eb="6">
      <t>ジドウ</t>
    </rPh>
    <rPh sb="6" eb="8">
      <t>ニュウリョク</t>
    </rPh>
    <phoneticPr fontId="2"/>
  </si>
  <si>
    <t>例）1008918（ハイフンは入力不可）</t>
    <rPh sb="0" eb="1">
      <t>レイ</t>
    </rPh>
    <rPh sb="15" eb="17">
      <t>ニュウリョク</t>
    </rPh>
    <rPh sb="17" eb="19">
      <t>フカ</t>
    </rPh>
    <phoneticPr fontId="2"/>
  </si>
  <si>
    <t>(半角7桁)</t>
    <rPh sb="1" eb="3">
      <t>ハンカク</t>
    </rPh>
    <rPh sb="4" eb="5">
      <t>ケタ</t>
    </rPh>
    <phoneticPr fontId="2"/>
  </si>
  <si>
    <t>例）霞が関２－１－２　中央合同庁舎第２号館１２階</t>
    <rPh sb="0" eb="1">
      <t>レイ</t>
    </rPh>
    <rPh sb="2" eb="3">
      <t>カスミ</t>
    </rPh>
    <rPh sb="4" eb="5">
      <t>セキ</t>
    </rPh>
    <rPh sb="11" eb="13">
      <t>チュウオウ</t>
    </rPh>
    <rPh sb="13" eb="15">
      <t>ゴウドウ</t>
    </rPh>
    <rPh sb="15" eb="17">
      <t>チョウシャ</t>
    </rPh>
    <rPh sb="17" eb="18">
      <t>ダイ</t>
    </rPh>
    <rPh sb="19" eb="21">
      <t>ゴウカン</t>
    </rPh>
    <rPh sb="23" eb="24">
      <t>カイ</t>
    </rPh>
    <phoneticPr fontId="2"/>
  </si>
  <si>
    <t>例）12F Central Gov't Bldg. No.2,2-1-2 Kasumigaseki</t>
    <rPh sb="0" eb="1">
      <t>レイ</t>
    </rPh>
    <phoneticPr fontId="2"/>
  </si>
  <si>
    <t>例）Kasumigaseki Hands-Free Travel Counter</t>
    <rPh sb="0" eb="1">
      <t>レイ</t>
    </rPh>
    <phoneticPr fontId="2"/>
  </si>
  <si>
    <t>(半角10桁)</t>
    <rPh sb="1" eb="3">
      <t>ハンカク</t>
    </rPh>
    <rPh sb="5" eb="6">
      <t>ケタ</t>
    </rPh>
    <phoneticPr fontId="2"/>
  </si>
  <si>
    <t>(半角11桁以内)</t>
    <rPh sb="1" eb="3">
      <t>ハンカク</t>
    </rPh>
    <rPh sb="5" eb="6">
      <t>ケタ</t>
    </rPh>
    <rPh sb="6" eb="8">
      <t>イナイ</t>
    </rPh>
    <phoneticPr fontId="2"/>
  </si>
  <si>
    <t>例）http://www.jnto.go.jp/hands-free-travel/</t>
    <rPh sb="0" eb="1">
      <t>レイ</t>
    </rPh>
    <phoneticPr fontId="2"/>
  </si>
  <si>
    <t>(半角4桁)</t>
    <rPh sb="1" eb="3">
      <t>ハンカク</t>
    </rPh>
    <rPh sb="4" eb="5">
      <t>ケタ</t>
    </rPh>
    <phoneticPr fontId="2"/>
  </si>
  <si>
    <t>○「手ぶら観光」共通ロゴマーク申請　入力フォーム</t>
    <rPh sb="2" eb="3">
      <t>テ</t>
    </rPh>
    <rPh sb="5" eb="7">
      <t>カンコウ</t>
    </rPh>
    <rPh sb="8" eb="10">
      <t>キョウツウ</t>
    </rPh>
    <rPh sb="15" eb="17">
      <t>シンセイ</t>
    </rPh>
    <rPh sb="18" eb="20">
      <t>ニュウリョク</t>
    </rPh>
    <phoneticPr fontId="2"/>
  </si>
  <si>
    <t>○一時預かり入力項目</t>
    <rPh sb="1" eb="3">
      <t>イチジ</t>
    </rPh>
    <rPh sb="3" eb="4">
      <t>アズ</t>
    </rPh>
    <rPh sb="6" eb="8">
      <t>ニュウリョク</t>
    </rPh>
    <rPh sb="8" eb="10">
      <t>コウモク</t>
    </rPh>
    <phoneticPr fontId="2"/>
  </si>
  <si>
    <t>○配送入力項目</t>
    <rPh sb="1" eb="3">
      <t>ハイソウ</t>
    </rPh>
    <rPh sb="3" eb="5">
      <t>ニュウリョク</t>
    </rPh>
    <rPh sb="5" eb="7">
      <t>コウモク</t>
    </rPh>
    <phoneticPr fontId="2"/>
  </si>
  <si>
    <t>：交通アクセス（日本語）</t>
    <rPh sb="1" eb="3">
      <t>コウツウ</t>
    </rPh>
    <rPh sb="8" eb="11">
      <t>ニホンゴ</t>
    </rPh>
    <phoneticPr fontId="2"/>
  </si>
  <si>
    <t>：交通アクセス（英語）</t>
    <rPh sb="1" eb="3">
      <t>コウツウ</t>
    </rPh>
    <rPh sb="8" eb="10">
      <t>エイゴ</t>
    </rPh>
    <phoneticPr fontId="2"/>
  </si>
  <si>
    <t>都道府県コード</t>
    <rPh sb="0" eb="4">
      <t>トドウフケン</t>
    </rPh>
    <phoneticPr fontId="17"/>
  </si>
  <si>
    <t>都道府県名
（漢字）</t>
    <rPh sb="0" eb="4">
      <t>トドウフケン</t>
    </rPh>
    <rPh sb="4" eb="5">
      <t>メイ</t>
    </rPh>
    <rPh sb="7" eb="9">
      <t>カンジ</t>
    </rPh>
    <phoneticPr fontId="17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</si>
  <si>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17"/>
  </si>
  <si>
    <t>都道府県名
（英字）</t>
    <rPh sb="0" eb="4">
      <t>トドウフケン</t>
    </rPh>
    <rPh sb="4" eb="5">
      <t>メイ</t>
    </rPh>
    <rPh sb="7" eb="9">
      <t>エイジ</t>
    </rPh>
    <phoneticPr fontId="17"/>
  </si>
  <si>
    <t>01</t>
  </si>
  <si>
    <t>北海道</t>
    <phoneticPr fontId="17"/>
  </si>
  <si>
    <t>Hokkaido Prefecture</t>
  </si>
  <si>
    <t>02</t>
  </si>
  <si>
    <t>青森県</t>
    <phoneticPr fontId="17"/>
  </si>
  <si>
    <t>Aomori Prefecture</t>
  </si>
  <si>
    <t>03</t>
  </si>
  <si>
    <t>岩手県</t>
    <phoneticPr fontId="17"/>
  </si>
  <si>
    <t>Iwate Prefecture</t>
  </si>
  <si>
    <t>04</t>
  </si>
  <si>
    <t>宮城県</t>
    <phoneticPr fontId="17"/>
  </si>
  <si>
    <t>Miyagi Prefecture</t>
  </si>
  <si>
    <t>05</t>
  </si>
  <si>
    <t>秋田県</t>
    <phoneticPr fontId="17"/>
  </si>
  <si>
    <t>Akita Prefecture</t>
  </si>
  <si>
    <t>06</t>
  </si>
  <si>
    <t>山形県</t>
    <phoneticPr fontId="17"/>
  </si>
  <si>
    <t>Yamagata Prefecture</t>
  </si>
  <si>
    <t>07</t>
  </si>
  <si>
    <t>福島県</t>
    <phoneticPr fontId="17"/>
  </si>
  <si>
    <t>Fukushima Prefecture</t>
  </si>
  <si>
    <t>08</t>
  </si>
  <si>
    <t>茨城県</t>
    <phoneticPr fontId="17"/>
  </si>
  <si>
    <t>Ibaraki Prefecture</t>
  </si>
  <si>
    <t>09</t>
  </si>
  <si>
    <t>栃木県</t>
    <phoneticPr fontId="17"/>
  </si>
  <si>
    <t>Tochigi Prefecture</t>
  </si>
  <si>
    <t>10</t>
  </si>
  <si>
    <t>群馬県</t>
    <phoneticPr fontId="17"/>
  </si>
  <si>
    <t>Gunma Prefecture</t>
  </si>
  <si>
    <t>11</t>
  </si>
  <si>
    <t>埼玉県</t>
    <phoneticPr fontId="17"/>
  </si>
  <si>
    <t>Saitama Prefecture</t>
  </si>
  <si>
    <t>12</t>
  </si>
  <si>
    <t>千葉県</t>
    <phoneticPr fontId="17"/>
  </si>
  <si>
    <t>Chiba Prefecture</t>
  </si>
  <si>
    <t>13</t>
  </si>
  <si>
    <t>東京都</t>
    <phoneticPr fontId="17"/>
  </si>
  <si>
    <t>Tokyo Metropolis</t>
  </si>
  <si>
    <t>14</t>
  </si>
  <si>
    <t>神奈川県</t>
    <phoneticPr fontId="17"/>
  </si>
  <si>
    <t>Kanagawa Prefecture</t>
  </si>
  <si>
    <t>15</t>
  </si>
  <si>
    <t>新潟県</t>
    <phoneticPr fontId="17"/>
  </si>
  <si>
    <t>Niigata Prefecture</t>
  </si>
  <si>
    <t>16</t>
  </si>
  <si>
    <t>富山県</t>
    <phoneticPr fontId="17"/>
  </si>
  <si>
    <t>Toyama Prefecture</t>
  </si>
  <si>
    <t>17</t>
  </si>
  <si>
    <t>石川県</t>
    <phoneticPr fontId="17"/>
  </si>
  <si>
    <t>Ishikawa Prefecture</t>
  </si>
  <si>
    <t>18</t>
  </si>
  <si>
    <t>福井県</t>
    <phoneticPr fontId="17"/>
  </si>
  <si>
    <t>Fukui Prefecture</t>
  </si>
  <si>
    <t>19</t>
  </si>
  <si>
    <t>山梨県</t>
    <phoneticPr fontId="17"/>
  </si>
  <si>
    <t>Yamanashi Prefecture</t>
  </si>
  <si>
    <t>20</t>
  </si>
  <si>
    <t>長野県</t>
    <phoneticPr fontId="17"/>
  </si>
  <si>
    <t>Nagano Prefecture</t>
  </si>
  <si>
    <t>21</t>
  </si>
  <si>
    <t>岐阜県</t>
    <phoneticPr fontId="17"/>
  </si>
  <si>
    <t>Gifu Prefecture</t>
  </si>
  <si>
    <t>22</t>
  </si>
  <si>
    <t>静岡県</t>
    <phoneticPr fontId="17"/>
  </si>
  <si>
    <t>Shizuoka Prefecture</t>
  </si>
  <si>
    <t>23</t>
  </si>
  <si>
    <t>愛知県</t>
    <phoneticPr fontId="17"/>
  </si>
  <si>
    <t>Aichi Prefecture</t>
  </si>
  <si>
    <t>24</t>
  </si>
  <si>
    <t>三重県</t>
    <phoneticPr fontId="17"/>
  </si>
  <si>
    <t>Mie Prefecture</t>
  </si>
  <si>
    <t>25</t>
  </si>
  <si>
    <t>滋賀県</t>
    <phoneticPr fontId="17"/>
  </si>
  <si>
    <t>Shiga Prefecture</t>
  </si>
  <si>
    <t>26</t>
  </si>
  <si>
    <t>京都府</t>
    <phoneticPr fontId="17"/>
  </si>
  <si>
    <t>Kyoto Prefecture</t>
  </si>
  <si>
    <t>27</t>
  </si>
  <si>
    <t>大阪府</t>
    <phoneticPr fontId="17"/>
  </si>
  <si>
    <t>Osaka Prefecture</t>
  </si>
  <si>
    <t>28</t>
  </si>
  <si>
    <t>兵庫県</t>
    <phoneticPr fontId="17"/>
  </si>
  <si>
    <t>Hyogo Prefecture</t>
  </si>
  <si>
    <t>29</t>
  </si>
  <si>
    <t>奈良県</t>
    <phoneticPr fontId="17"/>
  </si>
  <si>
    <t>Nara Prefecture</t>
  </si>
  <si>
    <t>30</t>
  </si>
  <si>
    <t>和歌山県</t>
    <phoneticPr fontId="17"/>
  </si>
  <si>
    <t>Wakayama Prefecture</t>
  </si>
  <si>
    <t>31</t>
  </si>
  <si>
    <t>鳥取県</t>
    <phoneticPr fontId="17"/>
  </si>
  <si>
    <t>Tottori Prefecture</t>
  </si>
  <si>
    <t>32</t>
  </si>
  <si>
    <t>島根県</t>
    <phoneticPr fontId="17"/>
  </si>
  <si>
    <t>Shimane Prefecture</t>
  </si>
  <si>
    <t>33</t>
  </si>
  <si>
    <t>岡山県</t>
    <phoneticPr fontId="17"/>
  </si>
  <si>
    <t>Okayama Prefecture</t>
  </si>
  <si>
    <t>34</t>
  </si>
  <si>
    <t>広島県</t>
    <phoneticPr fontId="17"/>
  </si>
  <si>
    <t>Hiroshima Prefecture</t>
  </si>
  <si>
    <t>35</t>
  </si>
  <si>
    <t>山口県</t>
    <phoneticPr fontId="17"/>
  </si>
  <si>
    <t>Yamaguchi Prefecture</t>
  </si>
  <si>
    <t>36</t>
  </si>
  <si>
    <t>徳島県</t>
    <phoneticPr fontId="17"/>
  </si>
  <si>
    <t>Tokushima Prefecture</t>
  </si>
  <si>
    <t>37</t>
  </si>
  <si>
    <t>香川県</t>
    <phoneticPr fontId="17"/>
  </si>
  <si>
    <t>Kagawa Prefecture</t>
  </si>
  <si>
    <t>38</t>
  </si>
  <si>
    <t>愛媛県</t>
    <phoneticPr fontId="17"/>
  </si>
  <si>
    <t>Ehime Prefecture</t>
  </si>
  <si>
    <t>39</t>
  </si>
  <si>
    <t>高知県</t>
    <phoneticPr fontId="17"/>
  </si>
  <si>
    <t>Kochi Prefecture</t>
  </si>
  <si>
    <t>40</t>
  </si>
  <si>
    <t>福岡県</t>
    <phoneticPr fontId="17"/>
  </si>
  <si>
    <t>Fukuoka Prefecture</t>
  </si>
  <si>
    <t>41</t>
  </si>
  <si>
    <t>佐賀県</t>
    <phoneticPr fontId="17"/>
  </si>
  <si>
    <t>Saga Prefecture</t>
  </si>
  <si>
    <t>42</t>
  </si>
  <si>
    <t>長崎県</t>
    <phoneticPr fontId="17"/>
  </si>
  <si>
    <t>Nagasaki Prefecture</t>
  </si>
  <si>
    <t>43</t>
  </si>
  <si>
    <t>熊本県</t>
    <phoneticPr fontId="17"/>
  </si>
  <si>
    <t>Kumamoto Prefecture</t>
  </si>
  <si>
    <t>44</t>
  </si>
  <si>
    <t>大分県</t>
    <phoneticPr fontId="17"/>
  </si>
  <si>
    <t>Oita Prefecture</t>
  </si>
  <si>
    <t>45</t>
  </si>
  <si>
    <t>宮崎県</t>
    <phoneticPr fontId="17"/>
  </si>
  <si>
    <t>Miyazaki Prefecture</t>
  </si>
  <si>
    <t>46</t>
  </si>
  <si>
    <t>鹿児島県</t>
    <phoneticPr fontId="17"/>
  </si>
  <si>
    <t>Kagoshima Prefecture</t>
  </si>
  <si>
    <t>47</t>
  </si>
  <si>
    <t>沖縄県</t>
    <phoneticPr fontId="17"/>
  </si>
  <si>
    <t>Okinawa Prefecture</t>
  </si>
  <si>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</si>
  <si>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</si>
  <si>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</si>
  <si>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</si>
  <si>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</si>
  <si>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</si>
  <si>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</si>
  <si>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</si>
  <si>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</si>
  <si>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</si>
  <si>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</si>
  <si>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</si>
  <si>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</si>
  <si>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</si>
  <si>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</si>
  <si>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</si>
  <si>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</si>
  <si>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</si>
  <si>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</si>
  <si>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</si>
  <si>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</si>
  <si>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</si>
  <si>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</si>
  <si>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</si>
  <si>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</si>
  <si>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</si>
  <si>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</si>
  <si>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</si>
  <si>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</si>
  <si>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</si>
  <si>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</si>
  <si>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</si>
  <si>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</si>
  <si>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</si>
  <si>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</si>
  <si>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</si>
  <si>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</si>
  <si>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</si>
  <si>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</si>
  <si>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</si>
  <si>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</si>
  <si>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</si>
  <si>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</si>
  <si>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</si>
  <si>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</si>
  <si>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</si>
  <si>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</si>
  <si>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</si>
  <si>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</si>
  <si>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</si>
  <si>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</si>
  <si>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</si>
  <si>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</si>
  <si>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</si>
  <si>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</si>
  <si>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</si>
  <si>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</si>
  <si>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</si>
  <si>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</si>
  <si>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</si>
  <si>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</si>
  <si>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</si>
  <si>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</si>
  <si>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</si>
  <si>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</si>
  <si>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</si>
  <si>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</si>
  <si>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</si>
  <si>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</si>
  <si>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</si>
  <si>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</si>
  <si>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</si>
  <si>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</si>
  <si>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</si>
  <si>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</si>
  <si>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</si>
  <si>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</si>
  <si>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</si>
  <si>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</si>
  <si>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</si>
  <si>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</si>
  <si>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</si>
  <si>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</si>
  <si>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</si>
  <si>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</si>
  <si>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</si>
  <si>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</si>
  <si>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</si>
  <si>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</si>
  <si>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</si>
  <si>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</si>
  <si>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</si>
  <si>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</si>
  <si>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</si>
  <si>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</si>
  <si>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</si>
  <si>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</si>
  <si>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</si>
  <si>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</si>
  <si>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</si>
  <si>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</si>
  <si>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</si>
  <si>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</si>
  <si>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</si>
  <si>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</si>
  <si>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</si>
  <si>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</si>
  <si>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</si>
  <si>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</si>
  <si>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</si>
  <si>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</si>
  <si>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</si>
  <si>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</si>
  <si>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</si>
  <si>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</si>
  <si>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</si>
  <si>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</si>
  <si>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</si>
  <si>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</si>
  <si>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</si>
  <si>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</si>
  <si>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</si>
  <si>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</si>
  <si>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</si>
  <si>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</si>
  <si>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</si>
  <si>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</si>
  <si>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</si>
  <si>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</si>
  <si>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</si>
  <si>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</si>
  <si>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</si>
  <si>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</si>
  <si>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</si>
  <si>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</si>
  <si>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</si>
  <si>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</si>
  <si>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</si>
  <si>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</si>
  <si>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</si>
  <si>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</si>
  <si>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</si>
  <si>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</si>
  <si>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</si>
  <si>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</si>
  <si>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</si>
  <si>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</si>
  <si>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</si>
  <si>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</si>
  <si>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</si>
  <si>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</si>
  <si>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</si>
  <si>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</si>
  <si>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</si>
  <si>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</si>
  <si>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</si>
  <si>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</si>
  <si>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</si>
  <si>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</si>
  <si>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</si>
  <si>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</si>
  <si>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</si>
  <si>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</si>
  <si>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</si>
  <si>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</si>
  <si>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</si>
  <si>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</si>
  <si>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</si>
  <si>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</si>
  <si>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</si>
  <si>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</si>
  <si>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</si>
  <si>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</si>
  <si>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</si>
  <si>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</si>
  <si>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</si>
  <si>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</si>
  <si>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</si>
  <si>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</si>
  <si>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</si>
  <si>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</si>
  <si>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</si>
  <si>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</si>
  <si>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</si>
  <si>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</si>
  <si>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</si>
  <si>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</si>
  <si>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</si>
  <si>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</si>
  <si>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</si>
  <si>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</si>
  <si>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</si>
  <si>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</si>
  <si>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</si>
  <si>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</si>
  <si>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</si>
  <si>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</si>
  <si>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</si>
  <si>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</si>
  <si>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</si>
  <si>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</si>
  <si>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</si>
  <si>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</si>
  <si>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</si>
  <si>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</si>
  <si>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</si>
  <si>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</si>
  <si>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</si>
  <si>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</si>
  <si>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</si>
  <si>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</si>
  <si>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</si>
  <si>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</si>
  <si>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</si>
  <si>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</si>
  <si>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</si>
  <si>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</si>
  <si>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</si>
  <si>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</si>
  <si>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</si>
  <si>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</si>
  <si>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</si>
  <si>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</si>
  <si>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</si>
  <si>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</si>
  <si>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</si>
  <si>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</si>
  <si>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</si>
  <si>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</si>
  <si>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</si>
  <si>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</si>
  <si>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</si>
  <si>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</si>
  <si>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</si>
  <si>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7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</si>
  <si>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</si>
  <si>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</si>
  <si>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</si>
  <si>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</si>
  <si>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</si>
  <si>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</si>
  <si>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</si>
  <si>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</si>
  <si>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</si>
  <si>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</si>
  <si>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</si>
  <si>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</si>
  <si>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</si>
  <si>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</si>
  <si>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</si>
  <si>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</si>
  <si>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</si>
  <si>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</si>
  <si>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</si>
  <si>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</si>
  <si>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</si>
  <si>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</si>
  <si>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</si>
  <si>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</si>
  <si>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</si>
  <si>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</si>
  <si>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</si>
  <si>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</si>
  <si>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</si>
  <si>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</si>
  <si>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</si>
  <si>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</si>
  <si>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</si>
  <si>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7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</si>
  <si>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</si>
  <si>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</si>
  <si>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</si>
  <si>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</si>
  <si>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</si>
  <si>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</si>
  <si>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</si>
  <si>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</si>
  <si>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</si>
  <si>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</si>
  <si>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</si>
  <si>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</si>
  <si>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</si>
  <si>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</si>
  <si>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</si>
  <si>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</si>
  <si>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</si>
  <si>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</si>
  <si>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</si>
  <si>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</si>
  <si>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</si>
  <si>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</si>
  <si>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</si>
  <si>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</si>
  <si>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</si>
  <si>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</si>
  <si>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</si>
  <si>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</si>
  <si>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</si>
  <si>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</si>
  <si>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</si>
  <si>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</si>
  <si>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</si>
  <si>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</si>
  <si>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</si>
  <si>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</si>
  <si>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</si>
  <si>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</si>
  <si>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</si>
  <si>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</si>
  <si>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</si>
  <si>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</si>
  <si>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</si>
  <si>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</si>
  <si>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</si>
  <si>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</si>
  <si>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</si>
  <si>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</si>
  <si>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</si>
  <si>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</si>
  <si>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</si>
  <si>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</si>
  <si>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</si>
  <si>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</si>
  <si>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</si>
  <si>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</si>
  <si>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</si>
  <si>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</si>
  <si>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</si>
  <si>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</si>
  <si>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</si>
  <si>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</si>
  <si>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</si>
  <si>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</si>
  <si>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</si>
  <si>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</si>
  <si>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</si>
  <si>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</si>
  <si>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</si>
  <si>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</si>
  <si>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</si>
  <si>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</si>
  <si>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</si>
  <si>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</si>
  <si>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</si>
  <si>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</si>
  <si>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</si>
  <si>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</si>
  <si>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</si>
  <si>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</si>
  <si>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</si>
  <si>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</si>
  <si>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</si>
  <si>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</si>
  <si>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</si>
  <si>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</si>
  <si>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</si>
  <si>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</si>
  <si>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</si>
  <si>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</si>
  <si>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</si>
  <si>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</si>
  <si>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</si>
  <si>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</si>
  <si>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</si>
  <si>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</si>
  <si>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</si>
  <si>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</si>
  <si>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</si>
  <si>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</si>
  <si>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</si>
  <si>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</si>
  <si>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</si>
  <si>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</si>
  <si>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</si>
  <si>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</si>
  <si>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</si>
  <si>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</si>
  <si>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</si>
  <si>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</si>
  <si>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</si>
  <si>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</si>
  <si>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</si>
  <si>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</si>
  <si>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</si>
  <si>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</si>
  <si>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</si>
  <si>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</si>
  <si>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</si>
  <si>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</si>
  <si>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</si>
  <si>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</si>
  <si>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</si>
  <si>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</si>
  <si>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</si>
  <si>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</si>
  <si>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</si>
  <si>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</si>
  <si>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</si>
  <si>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</si>
  <si>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</si>
  <si>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</si>
  <si>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</si>
  <si>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</si>
  <si>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</si>
  <si>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</si>
  <si>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</si>
  <si>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</si>
  <si>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</si>
  <si>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</si>
  <si>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</si>
  <si>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</si>
  <si>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</si>
  <si>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</si>
  <si>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</si>
  <si>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</si>
  <si>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</si>
  <si>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</si>
  <si>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</si>
  <si>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</si>
  <si>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</si>
  <si>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</si>
  <si>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</si>
  <si>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</si>
  <si>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</si>
  <si>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</si>
  <si>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</si>
  <si>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</si>
  <si>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</si>
  <si>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</si>
  <si>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</si>
  <si>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</si>
  <si>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</si>
  <si>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</si>
  <si>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</si>
  <si>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</si>
  <si>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</si>
  <si>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</si>
  <si>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</si>
  <si>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</si>
  <si>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</si>
  <si>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</si>
  <si>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</si>
  <si>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</si>
  <si>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</si>
  <si>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</si>
  <si>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</si>
  <si>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</si>
  <si>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</si>
  <si>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</si>
  <si>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</si>
  <si>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</si>
  <si>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</si>
  <si>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</si>
  <si>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</si>
  <si>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</si>
  <si>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</si>
  <si>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</si>
  <si>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</si>
  <si>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</si>
  <si>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</si>
  <si>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</si>
  <si>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</si>
  <si>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</si>
  <si>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</si>
  <si>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</si>
  <si>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</si>
  <si>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</si>
  <si>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</si>
  <si>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</si>
  <si>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</si>
  <si>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</si>
  <si>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</si>
  <si>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</si>
  <si>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</si>
  <si>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</si>
  <si>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</si>
  <si>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</si>
  <si>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</si>
  <si>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</si>
  <si>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</si>
  <si>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</si>
  <si>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</si>
  <si>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</si>
  <si>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</si>
  <si>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</si>
  <si>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</si>
  <si>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</si>
  <si>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</si>
  <si>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</si>
  <si>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</si>
  <si>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</si>
  <si>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</si>
  <si>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</si>
  <si>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</si>
  <si>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</si>
  <si>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</si>
  <si>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</si>
  <si>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</si>
  <si>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</si>
  <si>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</si>
  <si>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</si>
  <si>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</si>
  <si>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</si>
  <si>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</si>
  <si>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</si>
  <si>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</si>
  <si>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</si>
  <si>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</si>
  <si>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</si>
  <si>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</si>
  <si>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</si>
  <si>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</si>
  <si>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</si>
  <si>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</si>
  <si>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</si>
  <si>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</si>
  <si>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</si>
  <si>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</si>
  <si>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</si>
  <si>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</si>
  <si>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</si>
  <si>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</si>
  <si>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</si>
  <si>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</si>
  <si>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</si>
  <si>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</si>
  <si>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</si>
  <si>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</si>
  <si>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</si>
  <si>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</si>
  <si>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</si>
  <si>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</si>
  <si>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</si>
  <si>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</si>
  <si>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</si>
  <si>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</si>
  <si>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</si>
  <si>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</si>
  <si>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</si>
  <si>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</si>
  <si>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</si>
  <si>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</si>
  <si>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</si>
  <si>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</si>
  <si>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</si>
  <si>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</si>
  <si>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</si>
  <si>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</si>
  <si>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</si>
  <si>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</si>
  <si>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</si>
  <si>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</si>
  <si>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</si>
  <si>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</si>
  <si>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</si>
  <si>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</si>
  <si>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7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</si>
  <si>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</si>
  <si>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</si>
  <si>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</si>
  <si>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</si>
  <si>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</si>
  <si>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</si>
  <si>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</si>
  <si>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</si>
  <si>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</si>
  <si>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</si>
  <si>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</si>
  <si>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</si>
  <si>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</si>
  <si>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</si>
  <si>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</si>
  <si>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</si>
  <si>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</si>
  <si>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</si>
  <si>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</si>
  <si>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</si>
  <si>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</si>
  <si>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</si>
  <si>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</si>
  <si>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</si>
  <si>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</si>
  <si>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</si>
  <si>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</si>
  <si>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</si>
  <si>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</si>
  <si>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</si>
  <si>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</si>
  <si>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</si>
  <si>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</si>
  <si>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</si>
  <si>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</si>
  <si>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</si>
  <si>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</si>
  <si>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</si>
  <si>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</si>
  <si>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</si>
  <si>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</si>
  <si>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</si>
  <si>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</si>
  <si>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</si>
  <si>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</si>
  <si>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</si>
  <si>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</si>
  <si>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</si>
  <si>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</si>
  <si>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</si>
  <si>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</si>
  <si>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</si>
  <si>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</si>
  <si>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</si>
  <si>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</si>
  <si>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</si>
  <si>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</si>
  <si>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</si>
  <si>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</si>
  <si>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7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</si>
  <si>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</si>
  <si>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</si>
  <si>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</si>
  <si>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</si>
  <si>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</si>
  <si>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</si>
  <si>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</si>
  <si>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</si>
  <si>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</si>
  <si>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</si>
  <si>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</si>
  <si>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</si>
  <si>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</si>
  <si>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</si>
  <si>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</si>
  <si>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</si>
  <si>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</si>
  <si>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</si>
  <si>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</si>
  <si>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</si>
  <si>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</si>
  <si>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</si>
  <si>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</si>
  <si>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</si>
  <si>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</si>
  <si>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</si>
  <si>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</si>
  <si>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</si>
  <si>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</si>
  <si>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</si>
  <si>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</si>
  <si>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</si>
  <si>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</si>
  <si>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</si>
  <si>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</si>
  <si>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</si>
  <si>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</si>
  <si>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</si>
  <si>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</si>
  <si>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</si>
  <si>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</si>
  <si>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</si>
  <si>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</si>
  <si>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</si>
  <si>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</si>
  <si>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</si>
  <si>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</si>
  <si>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</si>
  <si>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</si>
  <si>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</si>
  <si>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</si>
  <si>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</si>
  <si>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</si>
  <si>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</si>
  <si>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</si>
  <si>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</si>
  <si>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</si>
  <si>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</si>
  <si>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</si>
  <si>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</si>
  <si>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</si>
  <si>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</si>
  <si>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</si>
  <si>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</si>
  <si>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</si>
  <si>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</si>
  <si>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</si>
  <si>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</si>
  <si>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</si>
  <si>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</si>
  <si>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</si>
  <si>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</si>
  <si>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</si>
  <si>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</si>
  <si>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</si>
  <si>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</si>
  <si>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</si>
  <si>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</si>
  <si>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</si>
  <si>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</si>
  <si>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</si>
  <si>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</si>
  <si>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</si>
  <si>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</si>
  <si>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</si>
  <si>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</si>
  <si>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</si>
  <si>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</si>
  <si>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</si>
  <si>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</si>
  <si>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</si>
  <si>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</si>
  <si>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</si>
  <si>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</si>
  <si>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</si>
  <si>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</si>
  <si>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</si>
  <si>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</si>
  <si>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</si>
  <si>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</si>
  <si>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</si>
  <si>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</si>
  <si>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</si>
  <si>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</si>
  <si>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</si>
  <si>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</si>
  <si>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</si>
  <si>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</si>
  <si>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</si>
  <si>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</si>
  <si>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</si>
  <si>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</si>
  <si>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</si>
  <si>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</si>
  <si>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</si>
  <si>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</si>
  <si>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</si>
  <si>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</si>
  <si>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</si>
  <si>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</si>
  <si>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</si>
  <si>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</si>
  <si>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</si>
  <si>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</si>
  <si>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</si>
  <si>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</si>
  <si>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</si>
  <si>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</si>
  <si>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</si>
  <si>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</si>
  <si>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</si>
  <si>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</si>
  <si>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</si>
  <si>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</si>
  <si>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</si>
  <si>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</si>
  <si>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</si>
  <si>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</si>
  <si>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</si>
  <si>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</si>
  <si>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</si>
  <si>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</si>
  <si>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</si>
  <si>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</si>
  <si>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</si>
  <si>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</si>
  <si>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</si>
  <si>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</si>
  <si>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</si>
  <si>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</si>
  <si>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</si>
  <si>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</si>
  <si>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</si>
  <si>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</si>
  <si>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</si>
  <si>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</si>
  <si>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</si>
  <si>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</si>
  <si>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</si>
  <si>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</si>
  <si>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</si>
  <si>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</si>
  <si>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</si>
  <si>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</si>
  <si>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</si>
  <si>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</si>
  <si>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</si>
  <si>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</si>
  <si>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</si>
  <si>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</si>
  <si>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</si>
  <si>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</si>
  <si>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</si>
  <si>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</si>
  <si>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</si>
  <si>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</si>
  <si>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</si>
  <si>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</si>
  <si>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</si>
  <si>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</si>
  <si>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</si>
  <si>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</si>
  <si>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</si>
  <si>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</si>
  <si>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</si>
  <si>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</si>
  <si>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</si>
  <si>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</si>
  <si>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</si>
  <si>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</si>
  <si>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</si>
  <si>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</si>
  <si>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</si>
  <si>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</si>
  <si>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</si>
  <si>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</si>
  <si>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</si>
  <si>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</si>
  <si>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</si>
  <si>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</si>
  <si>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</si>
  <si>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</si>
  <si>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</si>
  <si>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</si>
  <si>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</si>
  <si>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</si>
  <si>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</si>
  <si>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</si>
  <si>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</si>
  <si>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</si>
  <si>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</si>
  <si>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</si>
  <si>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</si>
  <si>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</si>
  <si>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</si>
  <si>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</si>
  <si>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</si>
  <si>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</si>
  <si>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</si>
  <si>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</si>
  <si>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</si>
  <si>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</si>
  <si>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</si>
  <si>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</si>
  <si>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</si>
  <si>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</si>
  <si>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</si>
  <si>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</si>
  <si>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</si>
  <si>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</si>
  <si>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</si>
  <si>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</si>
  <si>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</si>
  <si>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</si>
  <si>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</si>
  <si>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</si>
  <si>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</si>
  <si>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</si>
  <si>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</si>
  <si>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</si>
  <si>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</si>
  <si>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</si>
  <si>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</si>
  <si>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</si>
  <si>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</si>
  <si>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</si>
  <si>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</si>
  <si>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</si>
  <si>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</si>
  <si>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</si>
  <si>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</si>
  <si>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</si>
  <si>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</si>
  <si>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</si>
  <si>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</si>
  <si>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</si>
  <si>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</si>
  <si>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</si>
  <si>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</si>
  <si>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</si>
  <si>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</si>
  <si>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</si>
  <si>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</si>
  <si>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</si>
  <si>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</si>
  <si>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</si>
  <si>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</si>
  <si>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</si>
  <si>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</si>
  <si>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</si>
  <si>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</si>
  <si>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</si>
  <si>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</si>
  <si>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</si>
  <si>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</si>
  <si>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</si>
  <si>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</si>
  <si>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</si>
  <si>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</si>
  <si>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</si>
  <si>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</si>
  <si>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</si>
  <si>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</si>
  <si>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</si>
  <si>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</si>
  <si>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</si>
  <si>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</si>
  <si>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</si>
  <si>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</si>
  <si>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</si>
  <si>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</si>
  <si>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</si>
  <si>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</si>
  <si>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</si>
  <si>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</si>
  <si>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</si>
  <si>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</si>
  <si>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</si>
  <si>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</si>
  <si>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</si>
  <si>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</si>
  <si>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</si>
  <si>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</si>
  <si>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</si>
  <si>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</si>
  <si>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</si>
  <si>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</si>
  <si>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</si>
  <si>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</si>
  <si>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</si>
  <si>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</si>
  <si>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</si>
  <si>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</si>
  <si>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</si>
  <si>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</si>
  <si>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</si>
  <si>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</si>
  <si>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</si>
  <si>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</si>
  <si>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</si>
  <si>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</si>
  <si>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</si>
  <si>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</si>
  <si>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</si>
  <si>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</si>
  <si>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</si>
  <si>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</si>
  <si>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</si>
  <si>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</si>
  <si>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</si>
  <si>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</si>
  <si>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</si>
  <si>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</si>
  <si>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</si>
  <si>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</si>
  <si>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</si>
  <si>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</si>
  <si>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</si>
  <si>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</si>
  <si>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</si>
  <si>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</si>
  <si>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</si>
  <si>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</si>
  <si>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</si>
  <si>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</si>
  <si>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</si>
  <si>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</si>
  <si>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</si>
  <si>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</si>
  <si>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</si>
  <si>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</si>
  <si>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</si>
  <si>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</si>
  <si>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</si>
  <si>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</si>
  <si>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</si>
  <si>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</si>
  <si>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</si>
  <si>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</si>
  <si>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</si>
  <si>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</si>
  <si>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</si>
  <si>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</si>
  <si>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</si>
  <si>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</si>
  <si>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</si>
  <si>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</si>
  <si>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</si>
  <si>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</si>
  <si>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</si>
  <si>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</si>
  <si>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</si>
  <si>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</si>
  <si>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</si>
  <si>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</si>
  <si>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</si>
  <si>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</si>
  <si>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</si>
  <si>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</si>
  <si>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</si>
  <si>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</si>
  <si>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</si>
  <si>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</si>
  <si>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</si>
  <si>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</si>
  <si>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</si>
  <si>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</si>
  <si>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</si>
  <si>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</si>
  <si>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</si>
  <si>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</si>
  <si>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</si>
  <si>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</si>
  <si>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</si>
  <si>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</si>
  <si>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</si>
  <si>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</si>
  <si>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</si>
  <si>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</si>
  <si>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</si>
  <si>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</si>
  <si>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</si>
  <si>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</si>
  <si>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</si>
  <si>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</si>
  <si>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</si>
  <si>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</si>
  <si>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</si>
  <si>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</si>
  <si>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</si>
  <si>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</si>
  <si>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</si>
  <si>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</si>
  <si>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</si>
  <si>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</si>
  <si>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</si>
  <si>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</si>
  <si>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</si>
  <si>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</si>
  <si>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</si>
  <si>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</si>
  <si>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</si>
  <si>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</si>
  <si>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</si>
  <si>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</si>
  <si>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</si>
  <si>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</si>
  <si>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</si>
  <si>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</si>
  <si>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</si>
  <si>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</si>
  <si>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</si>
  <si>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</si>
  <si>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</si>
  <si>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</si>
  <si>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</si>
  <si>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</si>
  <si>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</si>
  <si>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</si>
  <si>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</si>
  <si>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</si>
  <si>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</si>
  <si>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</si>
  <si>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</si>
  <si>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</si>
  <si>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</si>
  <si>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</si>
  <si>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</si>
  <si>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</si>
  <si>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</si>
  <si>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</si>
  <si>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</si>
  <si>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</si>
  <si>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</si>
  <si>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</si>
  <si>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</si>
  <si>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</si>
  <si>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</si>
  <si>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</si>
  <si>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</si>
  <si>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</si>
  <si>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</si>
  <si>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</si>
  <si>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</si>
  <si>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</si>
  <si>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</si>
  <si>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</si>
  <si>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</si>
  <si>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</si>
  <si>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</si>
  <si>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</si>
  <si>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</si>
  <si>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</si>
  <si>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</si>
  <si>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</si>
  <si>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</si>
  <si>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</si>
  <si>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</si>
  <si>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</si>
  <si>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</si>
  <si>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</si>
  <si>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</si>
  <si>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</si>
  <si>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</si>
  <si>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</si>
  <si>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</si>
  <si>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</si>
  <si>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</si>
  <si>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</si>
  <si>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</si>
  <si>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</si>
  <si>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</si>
  <si>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</si>
  <si>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</si>
  <si>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</si>
  <si>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</si>
  <si>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</si>
  <si>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</si>
  <si>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</si>
  <si>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</si>
  <si>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</si>
  <si>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</si>
  <si>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</si>
  <si>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</si>
  <si>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</si>
  <si>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</si>
  <si>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</si>
  <si>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</si>
  <si>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</si>
  <si>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</si>
  <si>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</si>
  <si>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</si>
  <si>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</si>
  <si>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</si>
  <si>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</si>
  <si>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</si>
  <si>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</si>
  <si>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</si>
  <si>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</si>
  <si>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</si>
  <si>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</si>
  <si>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</si>
  <si>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</si>
  <si>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</si>
  <si>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</si>
  <si>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</si>
  <si>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</si>
  <si>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</si>
  <si>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</si>
  <si>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</si>
  <si>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</si>
  <si>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</si>
  <si>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</si>
  <si>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</si>
  <si>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</si>
  <si>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</si>
  <si>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</si>
  <si>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</si>
  <si>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</si>
  <si>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</si>
  <si>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</si>
  <si>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</si>
  <si>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</si>
  <si>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</si>
  <si>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</si>
  <si>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</si>
  <si>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</si>
  <si>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</si>
  <si>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</si>
  <si>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</si>
  <si>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</si>
  <si>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</si>
  <si>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</si>
  <si>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</si>
  <si>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</si>
  <si>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</si>
  <si>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</si>
  <si>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</si>
  <si>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</si>
  <si>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</si>
  <si>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</si>
  <si>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</si>
  <si>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</si>
  <si>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</si>
  <si>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</si>
  <si>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</si>
  <si>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</si>
  <si>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</si>
  <si>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</si>
  <si>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</si>
  <si>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</si>
  <si>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</si>
  <si>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</si>
  <si>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</si>
  <si>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</si>
  <si>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</si>
  <si>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</si>
  <si>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</si>
  <si>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</si>
  <si>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</si>
  <si>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</si>
  <si>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</si>
  <si>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</si>
  <si>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</si>
  <si>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</si>
  <si>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</si>
  <si>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</si>
  <si>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</si>
  <si>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</si>
  <si>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</si>
  <si>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</si>
  <si>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</si>
  <si>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</si>
  <si>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</si>
  <si>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</si>
  <si>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</si>
  <si>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</si>
  <si>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</si>
  <si>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</si>
  <si>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</si>
  <si>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</si>
  <si>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</si>
  <si>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</si>
  <si>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</si>
  <si>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</si>
  <si>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</si>
  <si>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</si>
  <si>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</si>
  <si>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</si>
  <si>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</si>
  <si>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</si>
  <si>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</si>
  <si>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</si>
  <si>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</si>
  <si>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</si>
  <si>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</si>
  <si>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</si>
  <si>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</si>
  <si>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</si>
  <si>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</si>
  <si>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</si>
  <si>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</si>
  <si>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</si>
  <si>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</si>
  <si>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</si>
  <si>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</si>
  <si>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</si>
  <si>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</si>
  <si>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</si>
  <si>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</si>
  <si>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</si>
  <si>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</si>
  <si>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</si>
  <si>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</si>
  <si>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</si>
  <si>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</si>
  <si>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</si>
  <si>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</si>
  <si>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</si>
  <si>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</si>
  <si>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</si>
  <si>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</si>
  <si>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</si>
  <si>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</si>
  <si>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</si>
  <si>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</si>
  <si>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</si>
  <si>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</si>
  <si>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</si>
  <si>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</si>
  <si>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</si>
  <si>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</si>
  <si>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</si>
  <si>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</si>
  <si>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</si>
  <si>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</si>
  <si>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</si>
  <si>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</si>
  <si>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</si>
  <si>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</si>
  <si>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</si>
  <si>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</si>
  <si>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</si>
  <si>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</si>
  <si>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</si>
  <si>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</si>
  <si>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</si>
  <si>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</si>
  <si>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</si>
  <si>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</si>
  <si>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</si>
  <si>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</si>
  <si>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</si>
  <si>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</si>
  <si>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</si>
  <si>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</si>
  <si>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</si>
  <si>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</si>
  <si>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</si>
  <si>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</si>
  <si>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</si>
  <si>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</si>
  <si>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</si>
  <si>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</si>
  <si>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</si>
  <si>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</si>
  <si>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</si>
  <si>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</si>
  <si>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</si>
  <si>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</si>
  <si>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</si>
  <si>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</si>
  <si>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</si>
  <si>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</si>
  <si>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</si>
  <si>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</si>
  <si>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</si>
  <si>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</si>
  <si>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</si>
  <si>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</si>
  <si>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</si>
  <si>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</si>
  <si>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</si>
  <si>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</si>
  <si>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</si>
  <si>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</si>
  <si>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</si>
  <si>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</si>
  <si>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</si>
  <si>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</si>
  <si>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</si>
  <si>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</si>
  <si>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</si>
  <si>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</si>
  <si>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</si>
  <si>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</si>
  <si>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</si>
  <si>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</si>
  <si>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</si>
  <si>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</si>
  <si>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</si>
  <si>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</si>
  <si>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</si>
  <si>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</si>
  <si>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</si>
  <si>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</si>
  <si>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</si>
  <si>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</si>
  <si>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</si>
  <si>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</si>
  <si>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</si>
  <si>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</si>
  <si>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</si>
  <si>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</si>
  <si>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</si>
  <si>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</si>
  <si>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</si>
  <si>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</si>
  <si>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</si>
  <si>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</si>
  <si>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</si>
  <si>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</si>
  <si>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</si>
  <si>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</si>
  <si>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</si>
  <si>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</si>
  <si>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</si>
  <si>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</si>
  <si>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</si>
  <si>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</si>
  <si>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</si>
  <si>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</si>
  <si>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</si>
  <si>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</si>
  <si>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</si>
  <si>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</si>
  <si>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</si>
  <si>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</si>
  <si>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</si>
  <si>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</si>
  <si>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</si>
  <si>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</si>
  <si>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</si>
  <si>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</si>
  <si>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</si>
  <si>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</si>
  <si>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</si>
  <si>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</si>
  <si>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</si>
  <si>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</si>
  <si>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</si>
  <si>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</si>
  <si>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</si>
  <si>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</si>
  <si>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</si>
  <si>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</si>
  <si>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</si>
  <si>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</si>
  <si>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</si>
  <si>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</si>
  <si>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</si>
  <si>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</si>
  <si>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</si>
  <si>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</si>
  <si>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</si>
  <si>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</si>
  <si>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</si>
  <si>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</si>
  <si>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</si>
  <si>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</si>
  <si>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</si>
  <si>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</si>
  <si>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</si>
  <si>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</si>
  <si>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</si>
  <si>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</si>
  <si>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</si>
  <si>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</si>
  <si>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</si>
  <si>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</si>
  <si>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</si>
  <si>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</si>
  <si>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</si>
  <si>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</si>
  <si>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</si>
  <si>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</si>
  <si>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</si>
  <si>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</si>
  <si>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</si>
  <si>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</si>
  <si>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</si>
  <si>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</si>
  <si>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</si>
  <si>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</si>
  <si>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</si>
  <si>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</si>
  <si>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</si>
  <si>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</si>
  <si>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</si>
  <si>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</si>
  <si>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</si>
  <si>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</si>
  <si>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</si>
  <si>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</si>
  <si>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</si>
  <si>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</si>
  <si>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</si>
  <si>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</si>
  <si>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</si>
  <si>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</si>
  <si>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</si>
  <si>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</si>
  <si>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</si>
  <si>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</si>
  <si>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</si>
  <si>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</si>
  <si>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</si>
  <si>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</si>
  <si>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</si>
  <si>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</si>
  <si>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</si>
  <si>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</si>
  <si>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</si>
  <si>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</si>
  <si>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</si>
  <si>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</si>
  <si>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</si>
  <si>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</si>
  <si>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</si>
  <si>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</si>
  <si>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</si>
  <si>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</si>
  <si>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</si>
  <si>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</si>
  <si>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</si>
  <si>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</si>
  <si>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</si>
  <si>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</si>
  <si>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</si>
  <si>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</si>
  <si>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</si>
  <si>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</si>
  <si>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</si>
  <si>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</si>
  <si>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</si>
  <si>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</si>
  <si>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</si>
  <si>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</si>
  <si>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</si>
  <si>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</si>
  <si>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</si>
  <si>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</si>
  <si>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</si>
  <si>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</si>
  <si>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</si>
  <si>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</si>
  <si>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</si>
  <si>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</si>
  <si>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</si>
  <si>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</si>
  <si>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</si>
  <si>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</si>
  <si>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</si>
  <si>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</si>
  <si>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</si>
  <si>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</si>
  <si>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</si>
  <si>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</si>
  <si>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</si>
  <si>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</si>
  <si>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</si>
  <si>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</si>
  <si>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</si>
  <si>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</si>
  <si>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</si>
  <si>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</si>
  <si>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</si>
  <si>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</si>
  <si>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</si>
  <si>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</si>
  <si>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</si>
  <si>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</si>
  <si>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</si>
  <si>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</si>
  <si>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</si>
  <si>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</si>
  <si>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</si>
  <si>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</si>
  <si>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</si>
  <si>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</si>
  <si>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</si>
  <si>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</si>
  <si>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</si>
  <si>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</si>
  <si>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</si>
  <si>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</si>
  <si>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</si>
  <si>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</si>
  <si>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</si>
  <si>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</si>
  <si>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</si>
  <si>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</si>
  <si>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</si>
  <si>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</si>
  <si>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</si>
  <si>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</si>
  <si>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</si>
  <si>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</si>
  <si>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</si>
  <si>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</si>
  <si>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</si>
  <si>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</si>
  <si>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</si>
  <si>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</si>
  <si>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</si>
  <si>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</si>
  <si>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</si>
  <si>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</si>
  <si>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</si>
  <si>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</si>
  <si>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</si>
  <si>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</si>
  <si>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</si>
  <si>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</si>
  <si>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</si>
  <si>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</si>
  <si>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</si>
  <si>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</si>
  <si>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</si>
  <si>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</si>
  <si>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</si>
  <si>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</si>
  <si>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</si>
  <si>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</si>
  <si>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</si>
  <si>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</si>
  <si>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</si>
  <si>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</si>
  <si>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</si>
  <si>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</si>
  <si>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</si>
  <si>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</si>
  <si>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</si>
  <si>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</si>
  <si>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</si>
  <si>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</si>
  <si>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</si>
  <si>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</si>
  <si>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</si>
  <si>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</si>
  <si>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</si>
  <si>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</si>
  <si>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</si>
  <si>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</si>
  <si>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</si>
  <si>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</si>
  <si>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</si>
  <si>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</si>
  <si>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</si>
  <si>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</si>
  <si>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</si>
  <si>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</si>
  <si>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</si>
  <si>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</si>
  <si>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</si>
  <si>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</si>
  <si>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</si>
  <si>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</si>
  <si>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</si>
  <si>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</si>
  <si>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</si>
  <si>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</si>
  <si>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</si>
  <si>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</si>
  <si>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</si>
  <si>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</si>
  <si>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</si>
  <si>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</si>
  <si>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</si>
  <si>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</si>
  <si>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</si>
  <si>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</si>
  <si>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</si>
  <si>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</si>
  <si>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</si>
  <si>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</si>
  <si>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</si>
  <si>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</si>
  <si>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</si>
  <si>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</si>
  <si>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</si>
  <si>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</si>
  <si>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</si>
  <si>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</si>
  <si>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</si>
  <si>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</si>
  <si>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</si>
  <si>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</si>
  <si>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</si>
  <si>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</si>
  <si>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</si>
  <si>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</si>
  <si>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</si>
  <si>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</si>
  <si>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</si>
  <si>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</si>
  <si>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</si>
  <si>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</si>
  <si>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</si>
  <si>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</si>
  <si>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</si>
  <si>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</si>
  <si>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</si>
  <si>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</si>
  <si>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</si>
  <si>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</si>
  <si>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</si>
  <si>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</si>
  <si>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</si>
  <si>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</si>
  <si>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</si>
  <si>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</si>
  <si>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</si>
  <si>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</si>
  <si>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</si>
  <si>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</si>
  <si>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</si>
  <si>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</si>
  <si>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</si>
  <si>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</si>
  <si>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</si>
  <si>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</si>
  <si>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</si>
  <si>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</si>
  <si>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</si>
  <si>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</si>
  <si>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</si>
  <si>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</si>
  <si>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</si>
  <si>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</si>
  <si>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</si>
  <si>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</si>
  <si>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</si>
  <si>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</si>
  <si>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</si>
  <si>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</si>
  <si>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</si>
  <si>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</si>
  <si>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</si>
  <si>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</si>
  <si>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</si>
  <si>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</si>
  <si>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</si>
  <si>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</si>
  <si>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</si>
  <si>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</si>
  <si>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</si>
  <si>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</si>
  <si>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</si>
  <si>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</si>
  <si>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</si>
  <si>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</si>
  <si>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</si>
  <si>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</si>
  <si>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</si>
  <si>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</si>
  <si>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</si>
  <si>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</si>
  <si>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</si>
  <si>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</si>
  <si>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</si>
  <si>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</si>
  <si>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</si>
  <si>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</si>
  <si>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</si>
  <si>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</si>
  <si>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</si>
  <si>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</si>
  <si>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</si>
  <si>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</si>
  <si>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</si>
  <si>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</si>
  <si>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</si>
  <si>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</si>
  <si>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</si>
  <si>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</si>
  <si>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</si>
  <si>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</si>
  <si>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</si>
  <si>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</si>
  <si>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</si>
  <si>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</si>
  <si>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</si>
  <si>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</si>
  <si>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</si>
  <si>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</si>
  <si>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</si>
  <si>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</si>
  <si>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</si>
  <si>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</si>
  <si>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</si>
  <si>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</si>
  <si>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</si>
  <si>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</si>
  <si>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</si>
  <si>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</si>
  <si>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</si>
  <si>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</si>
  <si>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</si>
  <si>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</si>
  <si>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</si>
  <si>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</si>
  <si>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</si>
  <si>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</si>
  <si>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</si>
  <si>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</si>
  <si>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市町村コード</t>
    <rPh sb="0" eb="3">
      <t>シチョウソン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</si>
  <si>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17"/>
  </si>
  <si>
    <t>北海道</t>
    <phoneticPr fontId="17"/>
  </si>
  <si>
    <t>1002</t>
  </si>
  <si>
    <t>Sapporo City</t>
  </si>
  <si>
    <t>2025</t>
  </si>
  <si>
    <t>Hakodate City</t>
  </si>
  <si>
    <t>2033</t>
  </si>
  <si>
    <t>Otaru City</t>
  </si>
  <si>
    <t>2041</t>
  </si>
  <si>
    <t>Asahikawa City</t>
  </si>
  <si>
    <t>2050</t>
  </si>
  <si>
    <t>Muroran City</t>
  </si>
  <si>
    <t>2068</t>
  </si>
  <si>
    <t>Kushiro City</t>
  </si>
  <si>
    <t>2076</t>
  </si>
  <si>
    <t>Obihiro City</t>
  </si>
  <si>
    <t>2084</t>
  </si>
  <si>
    <t>Kitami City</t>
  </si>
  <si>
    <t>2092</t>
  </si>
  <si>
    <t>Yubari City</t>
  </si>
  <si>
    <t>2106</t>
  </si>
  <si>
    <t>Iwamizawa City</t>
  </si>
  <si>
    <t>2114</t>
  </si>
  <si>
    <t>Abashiri City</t>
  </si>
  <si>
    <t>2122</t>
  </si>
  <si>
    <t>Rumoi City</t>
  </si>
  <si>
    <t>2131</t>
  </si>
  <si>
    <t>Tomakomai City</t>
  </si>
  <si>
    <t>2149</t>
  </si>
  <si>
    <t>Wakkanai City</t>
  </si>
  <si>
    <t>2157</t>
  </si>
  <si>
    <t>Bibai City</t>
  </si>
  <si>
    <t>2165</t>
  </si>
  <si>
    <t>Ashibetsu City</t>
  </si>
  <si>
    <t>2173</t>
  </si>
  <si>
    <t>Ebetsu City</t>
  </si>
  <si>
    <t>2181</t>
  </si>
  <si>
    <t>Akabira City</t>
  </si>
  <si>
    <t>2190</t>
  </si>
  <si>
    <t>Monbetsu City</t>
  </si>
  <si>
    <t>2203</t>
  </si>
  <si>
    <t>Shibetsu City</t>
  </si>
  <si>
    <t>2211</t>
  </si>
  <si>
    <t>Nayoro City</t>
  </si>
  <si>
    <t>2220</t>
  </si>
  <si>
    <t>Mikasa City</t>
  </si>
  <si>
    <t>2238</t>
  </si>
  <si>
    <t>Nemuro City</t>
  </si>
  <si>
    <t>2246</t>
  </si>
  <si>
    <t>Chitose City</t>
  </si>
  <si>
    <t>2254</t>
  </si>
  <si>
    <t>Takikawa City</t>
  </si>
  <si>
    <t>2262</t>
  </si>
  <si>
    <t>Sunagawa City</t>
  </si>
  <si>
    <t>2271</t>
  </si>
  <si>
    <t>Utashinai City</t>
  </si>
  <si>
    <t>2289</t>
  </si>
  <si>
    <t>Fukagawa City</t>
  </si>
  <si>
    <t>2297</t>
  </si>
  <si>
    <t>Furano City</t>
  </si>
  <si>
    <t>2301</t>
  </si>
  <si>
    <t>Noboribetsu City</t>
  </si>
  <si>
    <t>2319</t>
  </si>
  <si>
    <t>Eniwa City</t>
  </si>
  <si>
    <t>2335</t>
  </si>
  <si>
    <t>Date City</t>
  </si>
  <si>
    <t>2343</t>
  </si>
  <si>
    <t>Kitahiroshima City</t>
  </si>
  <si>
    <t>2351</t>
  </si>
  <si>
    <t>Ishikari City</t>
  </si>
  <si>
    <t>2360</t>
  </si>
  <si>
    <t>Hokuto City</t>
  </si>
  <si>
    <t>3030</t>
  </si>
  <si>
    <t>Tobetsu Town</t>
  </si>
  <si>
    <t>3048</t>
  </si>
  <si>
    <t>Shinshinotsu Village</t>
  </si>
  <si>
    <t>3315</t>
  </si>
  <si>
    <t>Matsumae Town</t>
  </si>
  <si>
    <t>3323</t>
  </si>
  <si>
    <t>Fukushima Town</t>
  </si>
  <si>
    <t>3331</t>
  </si>
  <si>
    <t>Shiriuchi Town</t>
  </si>
  <si>
    <t>3340</t>
  </si>
  <si>
    <t>Kikonai Town</t>
  </si>
  <si>
    <t>3374</t>
  </si>
  <si>
    <t>Nanae Town</t>
  </si>
  <si>
    <t>3439</t>
  </si>
  <si>
    <t>Shikabe Town</t>
  </si>
  <si>
    <t>3455</t>
  </si>
  <si>
    <t>Mori Town</t>
  </si>
  <si>
    <t>3463</t>
  </si>
  <si>
    <t>Yakumo Town</t>
  </si>
  <si>
    <t>3471</t>
  </si>
  <si>
    <t>Oshamanbe Town</t>
  </si>
  <si>
    <t>3617</t>
  </si>
  <si>
    <t>Esashi Town</t>
  </si>
  <si>
    <t>3625</t>
  </si>
  <si>
    <t>Kaminokuni Town</t>
  </si>
  <si>
    <t>3633</t>
  </si>
  <si>
    <t>Assabu Town</t>
  </si>
  <si>
    <t>3641</t>
  </si>
  <si>
    <t>Otobe Town</t>
  </si>
  <si>
    <t>3676</t>
  </si>
  <si>
    <t>Okushiri Town</t>
  </si>
  <si>
    <t>3706</t>
  </si>
  <si>
    <t>Imakane Town</t>
  </si>
  <si>
    <t>3714</t>
  </si>
  <si>
    <t>Setana Town</t>
  </si>
  <si>
    <t>3919</t>
  </si>
  <si>
    <t>Shimamaki Village</t>
  </si>
  <si>
    <t>3927</t>
  </si>
  <si>
    <t>Suttsu Town</t>
  </si>
  <si>
    <t>3935</t>
  </si>
  <si>
    <t>Kuromatsunai Town</t>
  </si>
  <si>
    <t>3943</t>
  </si>
  <si>
    <t>Rankoshi Town</t>
  </si>
  <si>
    <t>3951</t>
  </si>
  <si>
    <t>Niseko Town</t>
  </si>
  <si>
    <t>3960</t>
  </si>
  <si>
    <t>Makkari Village</t>
  </si>
  <si>
    <t>3978</t>
  </si>
  <si>
    <t>Rusutsu Village</t>
  </si>
  <si>
    <t>3986</t>
  </si>
  <si>
    <t>Kimobetsu Town</t>
  </si>
  <si>
    <t>3994</t>
  </si>
  <si>
    <t>Kyogoku Town</t>
  </si>
  <si>
    <t>4001</t>
  </si>
  <si>
    <t>Kutcahn Town</t>
  </si>
  <si>
    <t>4010</t>
  </si>
  <si>
    <t>Kyowa Town</t>
  </si>
  <si>
    <t>4028</t>
  </si>
  <si>
    <t>Iwanai Town</t>
  </si>
  <si>
    <t>4036</t>
  </si>
  <si>
    <t>Tomari Village</t>
  </si>
  <si>
    <t>4044</t>
  </si>
  <si>
    <t>Kamoenai Village</t>
  </si>
  <si>
    <t>4052</t>
  </si>
  <si>
    <t>Shakotan Town</t>
  </si>
  <si>
    <t>4061</t>
  </si>
  <si>
    <t>Furubira Town</t>
  </si>
  <si>
    <t>4079</t>
  </si>
  <si>
    <t>Niki Town</t>
  </si>
  <si>
    <t>4087</t>
  </si>
  <si>
    <t>Yoichi Town</t>
  </si>
  <si>
    <t>4095</t>
  </si>
  <si>
    <t>Akaigawa Village</t>
  </si>
  <si>
    <t>4231</t>
  </si>
  <si>
    <t>Nanporo Town</t>
  </si>
  <si>
    <t>4249</t>
  </si>
  <si>
    <t>Naie Town</t>
  </si>
  <si>
    <t>4257</t>
  </si>
  <si>
    <t>Kamisunagawa Town</t>
  </si>
  <si>
    <t>4273</t>
  </si>
  <si>
    <t>Yuni Town</t>
  </si>
  <si>
    <t>4281</t>
  </si>
  <si>
    <t>Naganuma Town</t>
  </si>
  <si>
    <t>4290</t>
  </si>
  <si>
    <t>Kuriyama Town</t>
  </si>
  <si>
    <t>4303</t>
  </si>
  <si>
    <t>Tsukigata Town</t>
  </si>
  <si>
    <t>4311</t>
  </si>
  <si>
    <t>Urausu Town</t>
  </si>
  <si>
    <t>4320</t>
  </si>
  <si>
    <t>Shintotsugawa Town</t>
  </si>
  <si>
    <t>4338</t>
  </si>
  <si>
    <t>Moseushi Town</t>
  </si>
  <si>
    <t>4346</t>
  </si>
  <si>
    <t>Chippubetsu Town</t>
  </si>
  <si>
    <t>4362</t>
  </si>
  <si>
    <t>Uryu Town</t>
  </si>
  <si>
    <t>4371</t>
  </si>
  <si>
    <t>Hokuryu Town</t>
  </si>
  <si>
    <t>4389</t>
  </si>
  <si>
    <t>Numata Town</t>
  </si>
  <si>
    <t>4524</t>
  </si>
  <si>
    <t>Takasu Town</t>
  </si>
  <si>
    <t>4532</t>
  </si>
  <si>
    <t>Higashikagura Town</t>
  </si>
  <si>
    <t>4541</t>
  </si>
  <si>
    <t>Tohma Town</t>
  </si>
  <si>
    <t>4559</t>
  </si>
  <si>
    <t>Pippu Town</t>
  </si>
  <si>
    <t>4567</t>
  </si>
  <si>
    <t>Aibetsu Town</t>
  </si>
  <si>
    <t>4575</t>
  </si>
  <si>
    <t>Kamikawa Town</t>
  </si>
  <si>
    <t>4583</t>
  </si>
  <si>
    <t>Higashikawa Town</t>
  </si>
  <si>
    <t>4591</t>
  </si>
  <si>
    <t>Biei Town</t>
  </si>
  <si>
    <t>4605</t>
  </si>
  <si>
    <t>Kamifurano Town</t>
  </si>
  <si>
    <t>4613</t>
  </si>
  <si>
    <t>Nakafurano Town</t>
  </si>
  <si>
    <t>4621</t>
  </si>
  <si>
    <t>Minamifurano Town</t>
  </si>
  <si>
    <t>4630</t>
  </si>
  <si>
    <t>Shimukappu Village</t>
  </si>
  <si>
    <t>4648</t>
  </si>
  <si>
    <t>Wassamu Town</t>
  </si>
  <si>
    <t>4656</t>
  </si>
  <si>
    <t>Kenbuchi Town</t>
  </si>
  <si>
    <t>4681</t>
  </si>
  <si>
    <t>Shimokawa Town</t>
  </si>
  <si>
    <t>4699</t>
  </si>
  <si>
    <t>Bifuka Town</t>
  </si>
  <si>
    <t>4702</t>
  </si>
  <si>
    <t>Otoineppu Village</t>
  </si>
  <si>
    <t>4711</t>
  </si>
  <si>
    <t>Nakagawa Town</t>
  </si>
  <si>
    <t>4729</t>
  </si>
  <si>
    <t>Horokanai Town</t>
  </si>
  <si>
    <t>4818</t>
  </si>
  <si>
    <t>Mashike Town</t>
  </si>
  <si>
    <t>4826</t>
  </si>
  <si>
    <t>Obira Town</t>
  </si>
  <si>
    <t>4834</t>
  </si>
  <si>
    <t>Tomamae Town</t>
  </si>
  <si>
    <t>4842</t>
  </si>
  <si>
    <t>Haboro Town</t>
  </si>
  <si>
    <t>4851</t>
  </si>
  <si>
    <t>Shozanbetsu Village</t>
  </si>
  <si>
    <t>4869</t>
  </si>
  <si>
    <t>Enbetsu Town</t>
  </si>
  <si>
    <t>4877</t>
  </si>
  <si>
    <t>Teshio Town</t>
  </si>
  <si>
    <t>5113</t>
  </si>
  <si>
    <t>Sarufutsu Village</t>
  </si>
  <si>
    <t>5121</t>
  </si>
  <si>
    <t>Hamatonbetsu Town</t>
  </si>
  <si>
    <t>5130</t>
  </si>
  <si>
    <t>Nakatonbetsu Town</t>
  </si>
  <si>
    <t>5148</t>
  </si>
  <si>
    <t>5164</t>
  </si>
  <si>
    <t>Toyotomi Town</t>
  </si>
  <si>
    <t>5172</t>
  </si>
  <si>
    <t>Rebun Town</t>
  </si>
  <si>
    <t>5181</t>
  </si>
  <si>
    <t>Rishiri Town</t>
  </si>
  <si>
    <t>5199</t>
  </si>
  <si>
    <t>Rishirifuji Town</t>
  </si>
  <si>
    <t>5202</t>
  </si>
  <si>
    <t>Horonobe Town</t>
  </si>
  <si>
    <t>5431</t>
  </si>
  <si>
    <t>Biboro Town</t>
  </si>
  <si>
    <t>5440</t>
  </si>
  <si>
    <t>Tsubetsu Town</t>
  </si>
  <si>
    <t>5458</t>
  </si>
  <si>
    <t>Shari Town</t>
  </si>
  <si>
    <t>5466</t>
  </si>
  <si>
    <t>Kiyosato Town</t>
  </si>
  <si>
    <t>5474</t>
  </si>
  <si>
    <t>Koshimizu Town</t>
  </si>
  <si>
    <t>5491</t>
  </si>
  <si>
    <t>Kunneppu Town</t>
  </si>
  <si>
    <t>5504</t>
  </si>
  <si>
    <t>Oketo Town</t>
  </si>
  <si>
    <t>5521</t>
  </si>
  <si>
    <t>Saroma Town</t>
  </si>
  <si>
    <t>5555</t>
  </si>
  <si>
    <t>Engaru Town</t>
  </si>
  <si>
    <t>5598</t>
  </si>
  <si>
    <t>Yubetsu Town</t>
  </si>
  <si>
    <t>5601</t>
  </si>
  <si>
    <t>Takinoue Town</t>
  </si>
  <si>
    <t>5610</t>
  </si>
  <si>
    <t>Okoppe Town</t>
  </si>
  <si>
    <t>5628</t>
  </si>
  <si>
    <t>Nishiokoppe Village</t>
  </si>
  <si>
    <t>5636</t>
  </si>
  <si>
    <t>Oumu Town</t>
  </si>
  <si>
    <t>5644</t>
  </si>
  <si>
    <t>Ozora Town</t>
  </si>
  <si>
    <t>5717</t>
  </si>
  <si>
    <t>Toyoura Town</t>
  </si>
  <si>
    <t>5750</t>
  </si>
  <si>
    <t>Sobetsu Town</t>
  </si>
  <si>
    <t>5784</t>
  </si>
  <si>
    <t>Shiraoi Town</t>
  </si>
  <si>
    <t>5814</t>
  </si>
  <si>
    <t>Matsuma Town</t>
  </si>
  <si>
    <t>5849</t>
  </si>
  <si>
    <t>Toyako Town</t>
  </si>
  <si>
    <t>5857</t>
  </si>
  <si>
    <t>Abira Town</t>
  </si>
  <si>
    <t>5865</t>
  </si>
  <si>
    <t>Mukawa Town</t>
  </si>
  <si>
    <t>6012</t>
  </si>
  <si>
    <t>Hidaka Town</t>
  </si>
  <si>
    <t>6021</t>
  </si>
  <si>
    <t>Hiratori Town</t>
  </si>
  <si>
    <t>6047</t>
  </si>
  <si>
    <t>Niikappu Town</t>
  </si>
  <si>
    <t>6071</t>
  </si>
  <si>
    <t>Urakawa Town</t>
  </si>
  <si>
    <t>6080</t>
  </si>
  <si>
    <t>Samani Town</t>
  </si>
  <si>
    <t>6098</t>
  </si>
  <si>
    <t>Erimo Town</t>
  </si>
  <si>
    <t>6101</t>
  </si>
  <si>
    <t>Shinhidaka Town</t>
  </si>
  <si>
    <t>6314</t>
  </si>
  <si>
    <t>Otofuke Town</t>
  </si>
  <si>
    <t>6322</t>
  </si>
  <si>
    <t>Shihoro Town</t>
  </si>
  <si>
    <t>6331</t>
  </si>
  <si>
    <t>Kamishihoro Town</t>
  </si>
  <si>
    <t>6349</t>
  </si>
  <si>
    <t>Shikaoi Town</t>
  </si>
  <si>
    <t>6357</t>
  </si>
  <si>
    <t>Shintoku Town</t>
  </si>
  <si>
    <t>6365</t>
  </si>
  <si>
    <t>Shimizu Town</t>
  </si>
  <si>
    <t>6373</t>
  </si>
  <si>
    <t>Memuro Town</t>
  </si>
  <si>
    <t>6381</t>
  </si>
  <si>
    <t>Nakasatsunai Village</t>
  </si>
  <si>
    <t>6390</t>
  </si>
  <si>
    <t>Sarabetsu Village</t>
  </si>
  <si>
    <t>6411</t>
  </si>
  <si>
    <t>Taiki Town</t>
  </si>
  <si>
    <t>6420</t>
  </si>
  <si>
    <t>Hiroo Town</t>
  </si>
  <si>
    <t>6438</t>
  </si>
  <si>
    <t>Makubetsu Town</t>
  </si>
  <si>
    <t>6446</t>
  </si>
  <si>
    <t>Ikeda Town</t>
  </si>
  <si>
    <t>6454</t>
  </si>
  <si>
    <t>Toyokoro Town</t>
  </si>
  <si>
    <t>6462</t>
  </si>
  <si>
    <t>Honbetsu Town</t>
  </si>
  <si>
    <t>6471</t>
  </si>
  <si>
    <t>Ashoro Town</t>
  </si>
  <si>
    <t>6489</t>
  </si>
  <si>
    <t>Rikubetsu Town</t>
  </si>
  <si>
    <t>6497</t>
  </si>
  <si>
    <t>Urahoro Town</t>
  </si>
  <si>
    <t>6616</t>
  </si>
  <si>
    <t>Kushiro Town</t>
  </si>
  <si>
    <t>6624</t>
  </si>
  <si>
    <t>Akkeshi Town</t>
  </si>
  <si>
    <t>6632</t>
  </si>
  <si>
    <t>Hamanaka Town</t>
  </si>
  <si>
    <t>6641</t>
  </si>
  <si>
    <t>Shibecha Town</t>
  </si>
  <si>
    <t>6659</t>
  </si>
  <si>
    <t>Teshikaga Town</t>
  </si>
  <si>
    <t>6675</t>
  </si>
  <si>
    <t>Tsurui Village</t>
  </si>
  <si>
    <t>6683</t>
  </si>
  <si>
    <t>Shiranuka Town</t>
  </si>
  <si>
    <t>6918</t>
  </si>
  <si>
    <t>別海町</t>
    <phoneticPr fontId="17"/>
  </si>
  <si>
    <t>Betsukai Town</t>
  </si>
  <si>
    <t>6926</t>
  </si>
  <si>
    <t>Nakashibetsu Town</t>
  </si>
  <si>
    <t>6934</t>
  </si>
  <si>
    <t>Shibetsu Town</t>
  </si>
  <si>
    <t>6942</t>
  </si>
  <si>
    <t>Rausu Town</t>
  </si>
  <si>
    <t>2012</t>
  </si>
  <si>
    <t>Aomori City</t>
  </si>
  <si>
    <t>2021</t>
  </si>
  <si>
    <t>Hirosaki City</t>
  </si>
  <si>
    <t>2039</t>
  </si>
  <si>
    <t>Hachinohe City</t>
  </si>
  <si>
    <t>2047</t>
  </si>
  <si>
    <t>Kuroishi City</t>
  </si>
  <si>
    <t>2055</t>
  </si>
  <si>
    <t>Goshogawara City</t>
  </si>
  <si>
    <t>2063</t>
  </si>
  <si>
    <t>Towada City</t>
  </si>
  <si>
    <t>2071</t>
  </si>
  <si>
    <t>Misawa City</t>
  </si>
  <si>
    <t>2080</t>
  </si>
  <si>
    <t>Mutsu City</t>
  </si>
  <si>
    <t>2098</t>
  </si>
  <si>
    <t>Tsugaru City</t>
  </si>
  <si>
    <t>2101</t>
  </si>
  <si>
    <t>Hirakawa City</t>
  </si>
  <si>
    <t>3019</t>
  </si>
  <si>
    <t>Hiranai Town</t>
  </si>
  <si>
    <t>3035</t>
  </si>
  <si>
    <t>Imabetsu Town</t>
  </si>
  <si>
    <t>3043</t>
  </si>
  <si>
    <t>Yomogita Village</t>
  </si>
  <si>
    <t>3078</t>
  </si>
  <si>
    <t>Sotogahama Town</t>
  </si>
  <si>
    <t>3213</t>
  </si>
  <si>
    <t>Ajigasawa Town</t>
  </si>
  <si>
    <t>3230</t>
  </si>
  <si>
    <t>Fukaura Town</t>
  </si>
  <si>
    <t>3434</t>
  </si>
  <si>
    <t>Nishimeya Village</t>
  </si>
  <si>
    <t>3612</t>
  </si>
  <si>
    <t>Fujisaki Town</t>
  </si>
  <si>
    <t>3621</t>
  </si>
  <si>
    <t>Owani Town</t>
  </si>
  <si>
    <t>3671</t>
  </si>
  <si>
    <t>Inakadate Village</t>
  </si>
  <si>
    <t>3817</t>
  </si>
  <si>
    <t>Itayanagi Town</t>
  </si>
  <si>
    <t>3841</t>
  </si>
  <si>
    <t>Tsuruta Town</t>
  </si>
  <si>
    <t>3876</t>
  </si>
  <si>
    <t>Nakadomari Town</t>
  </si>
  <si>
    <t>4015</t>
  </si>
  <si>
    <t>Noheji Town</t>
  </si>
  <si>
    <t>4023</t>
  </si>
  <si>
    <t>Shichinohe Town</t>
  </si>
  <si>
    <t>4058</t>
  </si>
  <si>
    <t>Rokunohe Town</t>
  </si>
  <si>
    <t>4066</t>
  </si>
  <si>
    <t>Yokohama Town</t>
  </si>
  <si>
    <t>4082</t>
  </si>
  <si>
    <t>Tohoku Town</t>
  </si>
  <si>
    <t>4112</t>
  </si>
  <si>
    <t>Rokkasho Village</t>
  </si>
  <si>
    <t>4121</t>
  </si>
  <si>
    <t>Oirase Town</t>
  </si>
  <si>
    <t>4236</t>
  </si>
  <si>
    <t>Oma Town</t>
  </si>
  <si>
    <t>4244</t>
  </si>
  <si>
    <t>Higashidoori Village</t>
  </si>
  <si>
    <t>4252</t>
  </si>
  <si>
    <t>Kazamaura Village</t>
  </si>
  <si>
    <t>4261</t>
  </si>
  <si>
    <t>Sai Village</t>
  </si>
  <si>
    <t>4414</t>
  </si>
  <si>
    <t>Sannohe Town</t>
  </si>
  <si>
    <t>4422</t>
  </si>
  <si>
    <t>Gonohe Town</t>
  </si>
  <si>
    <t>4431</t>
  </si>
  <si>
    <t>Takko Town</t>
  </si>
  <si>
    <t>4457</t>
  </si>
  <si>
    <t>Nanbu Town</t>
  </si>
  <si>
    <t>4465</t>
  </si>
  <si>
    <t>Hashikami Town</t>
  </si>
  <si>
    <t>4503</t>
  </si>
  <si>
    <t>Shingo Village</t>
  </si>
  <si>
    <t>2018</t>
  </si>
  <si>
    <t>Morioka City</t>
  </si>
  <si>
    <t>2026</t>
  </si>
  <si>
    <t>Miyako City</t>
  </si>
  <si>
    <t>2034</t>
  </si>
  <si>
    <t>Ofunato City</t>
  </si>
  <si>
    <t>2051</t>
  </si>
  <si>
    <t>Hanamaki City</t>
  </si>
  <si>
    <t>2069</t>
  </si>
  <si>
    <t>Kitakami City</t>
  </si>
  <si>
    <t>2077</t>
  </si>
  <si>
    <t>Kuji City</t>
  </si>
  <si>
    <t>2085</t>
  </si>
  <si>
    <t>Tono City</t>
  </si>
  <si>
    <t>2093</t>
  </si>
  <si>
    <t>Ichinoseki City</t>
  </si>
  <si>
    <t>2107</t>
  </si>
  <si>
    <t>Rikuzentakata City</t>
  </si>
  <si>
    <t>2115</t>
  </si>
  <si>
    <t>Kamaishi City</t>
  </si>
  <si>
    <t>Ninohe City</t>
  </si>
  <si>
    <t>2140</t>
  </si>
  <si>
    <t>Hachimantai City</t>
  </si>
  <si>
    <t>2158</t>
  </si>
  <si>
    <t>Oshu City</t>
  </si>
  <si>
    <t>2166</t>
  </si>
  <si>
    <t>Takizawa City</t>
  </si>
  <si>
    <t>3014</t>
  </si>
  <si>
    <t>Shizukuishi Town</t>
  </si>
  <si>
    <t>3022</t>
  </si>
  <si>
    <t>Kuzumaki Town</t>
  </si>
  <si>
    <t>3031</t>
  </si>
  <si>
    <t>Iwate Town</t>
  </si>
  <si>
    <t>3219</t>
  </si>
  <si>
    <t>Shiwa Town</t>
  </si>
  <si>
    <t>3227</t>
  </si>
  <si>
    <t>Yahaba Town</t>
  </si>
  <si>
    <t>3669</t>
  </si>
  <si>
    <t>Nishiwaga Town</t>
  </si>
  <si>
    <t>3812</t>
  </si>
  <si>
    <t>Kanegasaki Town</t>
  </si>
  <si>
    <t>4029</t>
  </si>
  <si>
    <t>Hiraizumi Town</t>
  </si>
  <si>
    <t>4410</t>
  </si>
  <si>
    <t>Sumita Town</t>
  </si>
  <si>
    <t>4614</t>
  </si>
  <si>
    <t>Otsuchi Town</t>
  </si>
  <si>
    <t>4827</t>
  </si>
  <si>
    <t>Yamada Town</t>
  </si>
  <si>
    <t>4835</t>
  </si>
  <si>
    <t>Iwaizumi Town</t>
  </si>
  <si>
    <t>4843</t>
  </si>
  <si>
    <t>Tanohata Village</t>
  </si>
  <si>
    <t>Fudai Village</t>
  </si>
  <si>
    <t>5017</t>
  </si>
  <si>
    <t>Karumai Town</t>
  </si>
  <si>
    <t>5033</t>
  </si>
  <si>
    <t>Noda Village</t>
  </si>
  <si>
    <t>5068</t>
  </si>
  <si>
    <t>Kunohe Village</t>
  </si>
  <si>
    <t>5076</t>
  </si>
  <si>
    <t>Hirono Town</t>
  </si>
  <si>
    <t>5246</t>
  </si>
  <si>
    <t>Ichinohe Town</t>
  </si>
  <si>
    <t>1009</t>
  </si>
  <si>
    <t>Sendai City</t>
  </si>
  <si>
    <t>Ishinomaki City</t>
  </si>
  <si>
    <t>2030</t>
  </si>
  <si>
    <t>Shiogama City</t>
  </si>
  <si>
    <t>2056</t>
  </si>
  <si>
    <t>Kesennuma City</t>
  </si>
  <si>
    <t>2064</t>
  </si>
  <si>
    <t>Shiroishi City</t>
  </si>
  <si>
    <t>2072</t>
  </si>
  <si>
    <t>Natori City</t>
  </si>
  <si>
    <t>2081</t>
  </si>
  <si>
    <t>Kakuda City</t>
  </si>
  <si>
    <t>2099</t>
  </si>
  <si>
    <t>Tagajou City</t>
  </si>
  <si>
    <t>2111</t>
  </si>
  <si>
    <t>Iwanuma City</t>
  </si>
  <si>
    <t>2129</t>
  </si>
  <si>
    <t>Tome City</t>
  </si>
  <si>
    <t>2137</t>
  </si>
  <si>
    <t>Kurihara City</t>
  </si>
  <si>
    <t>2145</t>
  </si>
  <si>
    <t>Higashimatsushima City</t>
  </si>
  <si>
    <t>2153</t>
  </si>
  <si>
    <t>Osaki City</t>
  </si>
  <si>
    <t>2161</t>
  </si>
  <si>
    <t>Tomiya City</t>
  </si>
  <si>
    <t>3010</t>
  </si>
  <si>
    <t>Zao Town</t>
  </si>
  <si>
    <t>3028</t>
  </si>
  <si>
    <t>Shichikashuku Town</t>
  </si>
  <si>
    <t>3214</t>
  </si>
  <si>
    <t>Ogawara Town</t>
  </si>
  <si>
    <t>3222</t>
  </si>
  <si>
    <t>Murata Town</t>
  </si>
  <si>
    <t>3231</t>
  </si>
  <si>
    <t>Shibata Town</t>
  </si>
  <si>
    <t>3249</t>
  </si>
  <si>
    <t>Kawasaki Town</t>
  </si>
  <si>
    <t>3419</t>
  </si>
  <si>
    <t>Marumori Town</t>
  </si>
  <si>
    <t>3613</t>
  </si>
  <si>
    <t>Watari Town</t>
  </si>
  <si>
    <t>Yamamoto Town</t>
  </si>
  <si>
    <t>4016</t>
  </si>
  <si>
    <t>Matsushima Town</t>
  </si>
  <si>
    <t>4041</t>
  </si>
  <si>
    <t>Shichigahama Town</t>
  </si>
  <si>
    <t>4067</t>
  </si>
  <si>
    <t>Rifu Town</t>
  </si>
  <si>
    <t>4211</t>
  </si>
  <si>
    <t>Taiwa Town</t>
  </si>
  <si>
    <t>4229</t>
  </si>
  <si>
    <t>Osato Town</t>
  </si>
  <si>
    <t>4245</t>
  </si>
  <si>
    <t>Ohira Village</t>
  </si>
  <si>
    <t>4440</t>
  </si>
  <si>
    <t>Shikama Town</t>
  </si>
  <si>
    <t>4458</t>
  </si>
  <si>
    <t>Kami Town</t>
  </si>
  <si>
    <t>5012</t>
  </si>
  <si>
    <t>Wakuya Town</t>
  </si>
  <si>
    <t>5055</t>
  </si>
  <si>
    <t>Misato Town</t>
  </si>
  <si>
    <t>5811</t>
  </si>
  <si>
    <t>Onagawa Town</t>
  </si>
  <si>
    <t>6060</t>
  </si>
  <si>
    <t>Minamisanriku Town</t>
  </si>
  <si>
    <t>2019</t>
  </si>
  <si>
    <t>Akita City</t>
  </si>
  <si>
    <t>2027</t>
  </si>
  <si>
    <t>Noshiro City</t>
  </si>
  <si>
    <t>2035</t>
  </si>
  <si>
    <t>Yokote City</t>
  </si>
  <si>
    <t>2043</t>
  </si>
  <si>
    <t>Odate City</t>
  </si>
  <si>
    <t>2060</t>
  </si>
  <si>
    <t>Oga City</t>
  </si>
  <si>
    <t>2078</t>
  </si>
  <si>
    <t>Yuzawa City</t>
  </si>
  <si>
    <t>2094</t>
  </si>
  <si>
    <t>Kazuno City</t>
  </si>
  <si>
    <t>2108</t>
  </si>
  <si>
    <t>Yurihonjo City</t>
  </si>
  <si>
    <t>2116</t>
  </si>
  <si>
    <t>Katagami City</t>
  </si>
  <si>
    <t>2124</t>
  </si>
  <si>
    <t>Daisen City</t>
  </si>
  <si>
    <t>2132</t>
  </si>
  <si>
    <t>Kitaakita City</t>
  </si>
  <si>
    <t>2141</t>
  </si>
  <si>
    <t>Nikaho City</t>
  </si>
  <si>
    <t>2159</t>
  </si>
  <si>
    <t>Senboku City</t>
  </si>
  <si>
    <t>Kosaka Town</t>
  </si>
  <si>
    <t>3279</t>
  </si>
  <si>
    <t>Kamikoani Village</t>
  </si>
  <si>
    <t>3465</t>
  </si>
  <si>
    <t>Hfujisato Town</t>
  </si>
  <si>
    <t>3481</t>
  </si>
  <si>
    <t>Mitane Town</t>
  </si>
  <si>
    <t>3490</t>
  </si>
  <si>
    <t>Happo Town</t>
  </si>
  <si>
    <t>3619</t>
  </si>
  <si>
    <t>Gojome Town</t>
  </si>
  <si>
    <t>3635</t>
  </si>
  <si>
    <t>Hachirogata Town</t>
  </si>
  <si>
    <t>3660</t>
  </si>
  <si>
    <t>Ikawa Town</t>
  </si>
  <si>
    <t>3686</t>
  </si>
  <si>
    <t>Ogata Village</t>
  </si>
  <si>
    <t>4348</t>
  </si>
  <si>
    <t>4631</t>
  </si>
  <si>
    <t>Ugo Town</t>
  </si>
  <si>
    <t>4640</t>
  </si>
  <si>
    <t>Higashinaruse Village</t>
  </si>
  <si>
    <t>2014</t>
  </si>
  <si>
    <t>Yamagata City</t>
  </si>
  <si>
    <t>2022</t>
  </si>
  <si>
    <t>Yonezawa City</t>
  </si>
  <si>
    <t>2031</t>
  </si>
  <si>
    <t>Tsuruoka City</t>
  </si>
  <si>
    <t>2049</t>
  </si>
  <si>
    <t>Sakata City</t>
  </si>
  <si>
    <t>2057</t>
  </si>
  <si>
    <t>Shinjo City</t>
  </si>
  <si>
    <t>2065</t>
  </si>
  <si>
    <t>Sagae City</t>
  </si>
  <si>
    <t>2073</t>
  </si>
  <si>
    <t>Kaminoyama City</t>
  </si>
  <si>
    <t>Murayama City</t>
  </si>
  <si>
    <t>2090</t>
  </si>
  <si>
    <t>Nagai City</t>
  </si>
  <si>
    <t>2103</t>
  </si>
  <si>
    <t>Tendo City</t>
  </si>
  <si>
    <t>Higashine City</t>
  </si>
  <si>
    <t>2120</t>
  </si>
  <si>
    <t>Obanazawa City</t>
  </si>
  <si>
    <t>2138</t>
  </si>
  <si>
    <t>Nanyo City</t>
  </si>
  <si>
    <t>3011</t>
  </si>
  <si>
    <t>Yamanobe Town</t>
  </si>
  <si>
    <t>3029</t>
  </si>
  <si>
    <t>Nakayama Town</t>
  </si>
  <si>
    <t>3215</t>
  </si>
  <si>
    <t>Kahoku Town</t>
  </si>
  <si>
    <t>3223</t>
  </si>
  <si>
    <t>Nishikawa Town</t>
  </si>
  <si>
    <t>Asahi Town</t>
  </si>
  <si>
    <t>3240</t>
  </si>
  <si>
    <t>Oe Town</t>
  </si>
  <si>
    <t>3410</t>
  </si>
  <si>
    <t>Oishida Town</t>
  </si>
  <si>
    <t>3614</t>
  </si>
  <si>
    <t>Kaneyama Town</t>
  </si>
  <si>
    <t>3622</t>
  </si>
  <si>
    <t>Mogami Town</t>
  </si>
  <si>
    <t>3631</t>
  </si>
  <si>
    <t>Funagata Town</t>
  </si>
  <si>
    <t>3649</t>
  </si>
  <si>
    <t>Mamurogawa Town</t>
  </si>
  <si>
    <t>3657</t>
  </si>
  <si>
    <t>Okura Village</t>
  </si>
  <si>
    <t>3665</t>
  </si>
  <si>
    <t>Sakegawa Village</t>
  </si>
  <si>
    <t>3673</t>
  </si>
  <si>
    <t>Tozawa Village</t>
  </si>
  <si>
    <t>3819</t>
  </si>
  <si>
    <t>Takahata Town</t>
  </si>
  <si>
    <t>3827</t>
  </si>
  <si>
    <t>Kawanishi Town</t>
  </si>
  <si>
    <t>4017</t>
  </si>
  <si>
    <t>Oguni Town</t>
  </si>
  <si>
    <t>4025</t>
  </si>
  <si>
    <t>Shirataka Town</t>
  </si>
  <si>
    <t>4033</t>
  </si>
  <si>
    <t>Ide Town</t>
  </si>
  <si>
    <t>4262</t>
  </si>
  <si>
    <t>Mikawa Town</t>
  </si>
  <si>
    <t>4289</t>
  </si>
  <si>
    <t>Shonai Town</t>
  </si>
  <si>
    <t>4611</t>
  </si>
  <si>
    <t>Yuza Town</t>
  </si>
  <si>
    <t>2010</t>
  </si>
  <si>
    <t>Fukushima City</t>
  </si>
  <si>
    <t>2028</t>
  </si>
  <si>
    <t>Aizuwakamatsu City</t>
  </si>
  <si>
    <t>2036</t>
  </si>
  <si>
    <t>Koriyama City</t>
  </si>
  <si>
    <t>2044</t>
  </si>
  <si>
    <t>Iwaki City</t>
  </si>
  <si>
    <t>2052</t>
  </si>
  <si>
    <t>Shirakawa City</t>
  </si>
  <si>
    <t>2079</t>
  </si>
  <si>
    <t>Sukagawa City</t>
  </si>
  <si>
    <t>2087</t>
  </si>
  <si>
    <t>Kitakata City</t>
  </si>
  <si>
    <t>2095</t>
  </si>
  <si>
    <t>Soma City</t>
  </si>
  <si>
    <t>2109</t>
  </si>
  <si>
    <t>Nihonmatsu City</t>
  </si>
  <si>
    <t>2117</t>
  </si>
  <si>
    <t>Tamura City</t>
  </si>
  <si>
    <t>2125</t>
  </si>
  <si>
    <t>Minamisoma City</t>
  </si>
  <si>
    <t>2133</t>
  </si>
  <si>
    <t>Motomiya City</t>
  </si>
  <si>
    <t>3016</t>
  </si>
  <si>
    <t>Koori Town</t>
  </si>
  <si>
    <t>3032</t>
  </si>
  <si>
    <t>Kunimi Town</t>
  </si>
  <si>
    <t>3083</t>
  </si>
  <si>
    <t>Kawamata Town</t>
  </si>
  <si>
    <t>3229</t>
  </si>
  <si>
    <t>Otama Village</t>
  </si>
  <si>
    <t>3423</t>
  </si>
  <si>
    <t>Kagamiishi Town</t>
  </si>
  <si>
    <t>3440</t>
  </si>
  <si>
    <t>Tenei Village</t>
  </si>
  <si>
    <t>3628</t>
  </si>
  <si>
    <t>Shimogo Town</t>
  </si>
  <si>
    <t>3644</t>
  </si>
  <si>
    <t>Hinoemata Village</t>
  </si>
  <si>
    <t>3679</t>
  </si>
  <si>
    <t>Tadami Town</t>
  </si>
  <si>
    <t>3687</t>
  </si>
  <si>
    <t>Minamiaizu Town</t>
  </si>
  <si>
    <t>4021</t>
  </si>
  <si>
    <t>Kitashiobara Village</t>
  </si>
  <si>
    <t>4055</t>
  </si>
  <si>
    <t>Nishiaizu Town</t>
  </si>
  <si>
    <t>4071</t>
  </si>
  <si>
    <t>Bandai Town</t>
  </si>
  <si>
    <t>4080</t>
  </si>
  <si>
    <t>Inawashiro Town</t>
  </si>
  <si>
    <t>4217</t>
  </si>
  <si>
    <t>Aizubange Town</t>
  </si>
  <si>
    <t>4225</t>
  </si>
  <si>
    <t>Yugawa Village</t>
  </si>
  <si>
    <t>4233</t>
  </si>
  <si>
    <t>Yanaizu Town</t>
  </si>
  <si>
    <t>4446</t>
  </si>
  <si>
    <t>Mishima Town</t>
  </si>
  <si>
    <t>4454</t>
  </si>
  <si>
    <t>4462</t>
  </si>
  <si>
    <t>Showa Village</t>
  </si>
  <si>
    <t>4471</t>
  </si>
  <si>
    <t>Aizumisato Town</t>
  </si>
  <si>
    <t>4616</t>
  </si>
  <si>
    <t>Nishigo Village</t>
  </si>
  <si>
    <t>4641</t>
  </si>
  <si>
    <t>Izumizaki Village</t>
  </si>
  <si>
    <t>4659</t>
  </si>
  <si>
    <t>Nakajima Village</t>
  </si>
  <si>
    <t>4667</t>
  </si>
  <si>
    <t>Yabuki Town</t>
  </si>
  <si>
    <t>4811</t>
  </si>
  <si>
    <t>Tanagura Town</t>
  </si>
  <si>
    <t>4829</t>
  </si>
  <si>
    <t>Yamatsuri Town</t>
  </si>
  <si>
    <t>4837</t>
  </si>
  <si>
    <t>Hanawa Town</t>
  </si>
  <si>
    <t>4845</t>
  </si>
  <si>
    <t>Samegawa Village</t>
  </si>
  <si>
    <t>5019</t>
  </si>
  <si>
    <t>Ishikawa Town</t>
  </si>
  <si>
    <t>5027</t>
  </si>
  <si>
    <t>Tamakawa Village</t>
  </si>
  <si>
    <t>5035</t>
  </si>
  <si>
    <t>Hirata Village</t>
  </si>
  <si>
    <t>5043</t>
  </si>
  <si>
    <t>Asakawa Town</t>
  </si>
  <si>
    <t>5051</t>
  </si>
  <si>
    <t>Furudono Town</t>
  </si>
  <si>
    <t>5213</t>
  </si>
  <si>
    <t>Miharu Town</t>
  </si>
  <si>
    <t>5221</t>
  </si>
  <si>
    <t>Ono Town</t>
  </si>
  <si>
    <t>5418</t>
  </si>
  <si>
    <t>5426</t>
  </si>
  <si>
    <t>Naraha Town</t>
  </si>
  <si>
    <t>5434</t>
  </si>
  <si>
    <t>Tomioka Town</t>
  </si>
  <si>
    <t>5442</t>
  </si>
  <si>
    <t>Kawauchi Village</t>
  </si>
  <si>
    <t>5451</t>
  </si>
  <si>
    <t>Okuma Town</t>
  </si>
  <si>
    <t>5469</t>
  </si>
  <si>
    <t>Futaba Town</t>
  </si>
  <si>
    <t>5477</t>
  </si>
  <si>
    <t>Namie Town</t>
  </si>
  <si>
    <t>5485</t>
  </si>
  <si>
    <t>Katsurao Village</t>
  </si>
  <si>
    <t>5612</t>
  </si>
  <si>
    <t>Shinchi Town</t>
  </si>
  <si>
    <t>5647</t>
  </si>
  <si>
    <t>Iitate Village</t>
  </si>
  <si>
    <t>2015</t>
  </si>
  <si>
    <t>Mito City</t>
  </si>
  <si>
    <t>2023</t>
  </si>
  <si>
    <t>Hitachi City</t>
  </si>
  <si>
    <t>Tsuchiura City</t>
  </si>
  <si>
    <t>2040</t>
  </si>
  <si>
    <t>Koga City</t>
  </si>
  <si>
    <t>2058</t>
  </si>
  <si>
    <t>Ishioka City</t>
  </si>
  <si>
    <t>2074</t>
  </si>
  <si>
    <t>Yuki City</t>
  </si>
  <si>
    <t>2082</t>
  </si>
  <si>
    <t>Ryugasaki City</t>
  </si>
  <si>
    <t>2104</t>
  </si>
  <si>
    <t>Shimotsuma City</t>
  </si>
  <si>
    <t>2112</t>
  </si>
  <si>
    <t>Joso City</t>
  </si>
  <si>
    <t>2121</t>
  </si>
  <si>
    <t>Hitachiota City</t>
  </si>
  <si>
    <t>2147</t>
  </si>
  <si>
    <t>Takahagi City</t>
  </si>
  <si>
    <t>2155</t>
  </si>
  <si>
    <t>Kitaibaraki City</t>
  </si>
  <si>
    <t>2163</t>
  </si>
  <si>
    <t>Kasama City</t>
  </si>
  <si>
    <t>2171</t>
  </si>
  <si>
    <t>Toride City</t>
  </si>
  <si>
    <t>2198</t>
  </si>
  <si>
    <t>Ushiku City</t>
  </si>
  <si>
    <t>2201</t>
  </si>
  <si>
    <t>Tsukuba City</t>
  </si>
  <si>
    <t>2210</t>
  </si>
  <si>
    <t>Hitachinaka City</t>
  </si>
  <si>
    <t>2228</t>
  </si>
  <si>
    <t>Kashima City</t>
  </si>
  <si>
    <t>2236</t>
  </si>
  <si>
    <t>Itako City</t>
  </si>
  <si>
    <t>2244</t>
  </si>
  <si>
    <t>Moriya City</t>
  </si>
  <si>
    <t>2252</t>
  </si>
  <si>
    <t>Hitachiomiya City</t>
  </si>
  <si>
    <t>2261</t>
  </si>
  <si>
    <t>Naka City</t>
  </si>
  <si>
    <t>2279</t>
  </si>
  <si>
    <t>Chikusei City</t>
  </si>
  <si>
    <t>2287</t>
  </si>
  <si>
    <t>Bando City</t>
  </si>
  <si>
    <t>2295</t>
  </si>
  <si>
    <t>Inashiki City</t>
  </si>
  <si>
    <t>2309</t>
  </si>
  <si>
    <t>Kasumigaura City</t>
  </si>
  <si>
    <t>2317</t>
  </si>
  <si>
    <t>Sakuragawa City</t>
  </si>
  <si>
    <t>2325</t>
  </si>
  <si>
    <t>Kamisu City</t>
  </si>
  <si>
    <t>2333</t>
  </si>
  <si>
    <t>Namegata City</t>
  </si>
  <si>
    <t>2341</t>
  </si>
  <si>
    <t>Hokota City</t>
  </si>
  <si>
    <t>2350</t>
  </si>
  <si>
    <t>Tsukubamirai City</t>
  </si>
  <si>
    <t>2368</t>
  </si>
  <si>
    <t>Omitama City</t>
  </si>
  <si>
    <t>3020</t>
  </si>
  <si>
    <t>Ibaraki Town</t>
  </si>
  <si>
    <t>3097</t>
  </si>
  <si>
    <t>Oarai Town</t>
  </si>
  <si>
    <t>3101</t>
  </si>
  <si>
    <t>Shirosato Town</t>
  </si>
  <si>
    <t>3411</t>
  </si>
  <si>
    <t>Tokai Village</t>
  </si>
  <si>
    <t>3640</t>
  </si>
  <si>
    <t>Daigo Town</t>
  </si>
  <si>
    <t>4425</t>
  </si>
  <si>
    <t>Miho Village</t>
  </si>
  <si>
    <t>4433</t>
  </si>
  <si>
    <t>Ami Town</t>
  </si>
  <si>
    <t>4476</t>
  </si>
  <si>
    <t>Awachi Town</t>
  </si>
  <si>
    <t>5219</t>
  </si>
  <si>
    <t>Yachiyo Town</t>
  </si>
  <si>
    <t>5421</t>
  </si>
  <si>
    <t>Goka Town</t>
  </si>
  <si>
    <t>5464</t>
  </si>
  <si>
    <t>Sakai Town</t>
  </si>
  <si>
    <t>5642</t>
  </si>
  <si>
    <t>Tone Town</t>
  </si>
  <si>
    <t>2011</t>
  </si>
  <si>
    <t>Utsunomiya City</t>
  </si>
  <si>
    <t>2029</t>
  </si>
  <si>
    <t>Ashikaga City</t>
  </si>
  <si>
    <t>2037</t>
  </si>
  <si>
    <t>Tochigi City</t>
  </si>
  <si>
    <t>2045</t>
  </si>
  <si>
    <t>Sano City</t>
  </si>
  <si>
    <t>2053</t>
  </si>
  <si>
    <t>Kanuma City</t>
  </si>
  <si>
    <t>2061</t>
  </si>
  <si>
    <t>Nikko City</t>
  </si>
  <si>
    <t>2088</t>
  </si>
  <si>
    <t>Oyama City</t>
  </si>
  <si>
    <t>2096</t>
  </si>
  <si>
    <t>Moka City</t>
  </si>
  <si>
    <t>2100</t>
  </si>
  <si>
    <t>Otawara City</t>
  </si>
  <si>
    <t>2118</t>
  </si>
  <si>
    <t>Yaita City</t>
  </si>
  <si>
    <t>2134</t>
  </si>
  <si>
    <t>Nasushiobara City</t>
  </si>
  <si>
    <t>2142</t>
  </si>
  <si>
    <t>Sakura City</t>
  </si>
  <si>
    <t>2151</t>
  </si>
  <si>
    <t>Nasukarasuyama City</t>
  </si>
  <si>
    <t>2169</t>
  </si>
  <si>
    <t>Shimotsuke City</t>
  </si>
  <si>
    <t>3017</t>
  </si>
  <si>
    <t>Kaminokawa Town</t>
  </si>
  <si>
    <t>3424</t>
  </si>
  <si>
    <t>Mashiko Town</t>
  </si>
  <si>
    <t>3432</t>
  </si>
  <si>
    <t>Motegi Town</t>
  </si>
  <si>
    <t>3441</t>
  </si>
  <si>
    <t>Ichikai Town</t>
  </si>
  <si>
    <t>3459</t>
  </si>
  <si>
    <t>Haga Town</t>
  </si>
  <si>
    <t>3611</t>
  </si>
  <si>
    <t>Mibu Town</t>
  </si>
  <si>
    <t>3645</t>
  </si>
  <si>
    <t>Nogi Town</t>
  </si>
  <si>
    <t>3840</t>
  </si>
  <si>
    <t>Shioya Town</t>
  </si>
  <si>
    <t>3866</t>
  </si>
  <si>
    <t>Takanezawa Town</t>
  </si>
  <si>
    <t>4072</t>
  </si>
  <si>
    <t>Nasu Town</t>
  </si>
  <si>
    <t>4111</t>
  </si>
  <si>
    <t>2016</t>
  </si>
  <si>
    <t>Maebashi City</t>
  </si>
  <si>
    <t>2024</t>
  </si>
  <si>
    <t>Takasaki City</t>
  </si>
  <si>
    <t>2032</t>
  </si>
  <si>
    <t>Kiryu City</t>
  </si>
  <si>
    <t>Isesaki City</t>
  </si>
  <si>
    <t>2059</t>
  </si>
  <si>
    <t>Ota City</t>
  </si>
  <si>
    <t>2067</t>
  </si>
  <si>
    <t>Numata City</t>
  </si>
  <si>
    <t>2075</t>
  </si>
  <si>
    <t>Tatebayashi City</t>
  </si>
  <si>
    <t>2083</t>
  </si>
  <si>
    <t>Shibukawa City</t>
  </si>
  <si>
    <t>2091</t>
  </si>
  <si>
    <t>Fujioka City</t>
  </si>
  <si>
    <t>2105</t>
  </si>
  <si>
    <t>Tomioka City</t>
  </si>
  <si>
    <t>2113</t>
  </si>
  <si>
    <t>Nannaka City</t>
  </si>
  <si>
    <t>Midori City</t>
  </si>
  <si>
    <t>3446</t>
  </si>
  <si>
    <t>Shinto Village</t>
  </si>
  <si>
    <t>3454</t>
  </si>
  <si>
    <t>Yoshioka Town</t>
  </si>
  <si>
    <t>3667</t>
  </si>
  <si>
    <t>Ueno Village</t>
  </si>
  <si>
    <t>3675</t>
  </si>
  <si>
    <t>Kanna Town</t>
  </si>
  <si>
    <t>3829</t>
  </si>
  <si>
    <t>Shimonita Town</t>
  </si>
  <si>
    <t>3837</t>
  </si>
  <si>
    <t>Nanmoku Village</t>
  </si>
  <si>
    <t>3845</t>
  </si>
  <si>
    <t>Kanra Town</t>
  </si>
  <si>
    <t>4213</t>
  </si>
  <si>
    <t>Nakanojo Town</t>
  </si>
  <si>
    <t>4248</t>
  </si>
  <si>
    <t>Naganohara Town</t>
  </si>
  <si>
    <t>4256</t>
  </si>
  <si>
    <t>Tsumagoi Village</t>
  </si>
  <si>
    <t>4264</t>
  </si>
  <si>
    <t>Kusatsu Town</t>
  </si>
  <si>
    <t>Takayama Village</t>
  </si>
  <si>
    <t>4299</t>
  </si>
  <si>
    <t>Higashiagatsuma Town</t>
  </si>
  <si>
    <t>4434</t>
  </si>
  <si>
    <t>Katashina Village</t>
  </si>
  <si>
    <t>4442</t>
  </si>
  <si>
    <t>Kawaba Village</t>
  </si>
  <si>
    <t>4485</t>
  </si>
  <si>
    <t>4493</t>
  </si>
  <si>
    <t>Minakami Town</t>
  </si>
  <si>
    <t>4647</t>
  </si>
  <si>
    <t>Tamamura Town</t>
  </si>
  <si>
    <t>5210</t>
  </si>
  <si>
    <t>Itakura Town</t>
  </si>
  <si>
    <t>5228</t>
  </si>
  <si>
    <t>Meiwa Town</t>
  </si>
  <si>
    <t>5236</t>
  </si>
  <si>
    <t>Chiyoda Town</t>
  </si>
  <si>
    <t>5244</t>
  </si>
  <si>
    <t>Oizumi Town</t>
  </si>
  <si>
    <t>5252</t>
  </si>
  <si>
    <t>Ora Town</t>
  </si>
  <si>
    <t>1007</t>
  </si>
  <si>
    <t>Saitama City</t>
  </si>
  <si>
    <t>Kawagoe City</t>
  </si>
  <si>
    <t>2020</t>
  </si>
  <si>
    <t>Kumagaya City</t>
  </si>
  <si>
    <t>2038</t>
  </si>
  <si>
    <t>Kawaguchi City</t>
  </si>
  <si>
    <t>2062</t>
  </si>
  <si>
    <t>Gyoda City</t>
  </si>
  <si>
    <t>Chichibu City</t>
  </si>
  <si>
    <t>2089</t>
  </si>
  <si>
    <t>Tokorozawa City</t>
  </si>
  <si>
    <t>2097</t>
  </si>
  <si>
    <t>Hanno City</t>
  </si>
  <si>
    <t>Kazo City</t>
  </si>
  <si>
    <t>2119</t>
  </si>
  <si>
    <t>Honjo City</t>
  </si>
  <si>
    <t>2127</t>
  </si>
  <si>
    <t>Higashimatsuyama City</t>
  </si>
  <si>
    <t>2143</t>
  </si>
  <si>
    <t>Kasukabe City</t>
  </si>
  <si>
    <t>Sayama City</t>
  </si>
  <si>
    <t>2160</t>
  </si>
  <si>
    <t>Hanyu City</t>
  </si>
  <si>
    <t>2178</t>
  </si>
  <si>
    <t>Konosu City</t>
  </si>
  <si>
    <t>2186</t>
  </si>
  <si>
    <t>Fukaya City</t>
  </si>
  <si>
    <t>2194</t>
  </si>
  <si>
    <t>Ageo City</t>
  </si>
  <si>
    <t>2216</t>
  </si>
  <si>
    <t>Soka City</t>
  </si>
  <si>
    <t>2224</t>
  </si>
  <si>
    <t>Koshigaya City</t>
  </si>
  <si>
    <t>2232</t>
  </si>
  <si>
    <t>Warabi City</t>
  </si>
  <si>
    <t>2241</t>
  </si>
  <si>
    <t>Toda City</t>
  </si>
  <si>
    <t>2259</t>
  </si>
  <si>
    <t>Iruma City</t>
  </si>
  <si>
    <t>2275</t>
  </si>
  <si>
    <t>Asaka City</t>
  </si>
  <si>
    <t>2283</t>
  </si>
  <si>
    <t>Shiki City</t>
  </si>
  <si>
    <t>2291</t>
  </si>
  <si>
    <t>Wako City</t>
  </si>
  <si>
    <t>2305</t>
  </si>
  <si>
    <t>Niiza City</t>
  </si>
  <si>
    <t>2313</t>
  </si>
  <si>
    <t>Okegawa City</t>
  </si>
  <si>
    <t>2321</t>
  </si>
  <si>
    <t>Kuki City</t>
  </si>
  <si>
    <t>2330</t>
  </si>
  <si>
    <t>Kitamoto City</t>
  </si>
  <si>
    <t>2348</t>
  </si>
  <si>
    <t>Yashio City</t>
  </si>
  <si>
    <t>2356</t>
  </si>
  <si>
    <t>Fujimi City</t>
  </si>
  <si>
    <t>2372</t>
  </si>
  <si>
    <t>Misato City</t>
  </si>
  <si>
    <t>2381</t>
  </si>
  <si>
    <t>Hasuda City</t>
  </si>
  <si>
    <t>2399</t>
  </si>
  <si>
    <t>Sakado City</t>
  </si>
  <si>
    <t>2402</t>
  </si>
  <si>
    <t>Satte City</t>
  </si>
  <si>
    <t>2411</t>
  </si>
  <si>
    <t>Tsurugashima City</t>
  </si>
  <si>
    <t>2429</t>
  </si>
  <si>
    <t>Hidaka City</t>
  </si>
  <si>
    <t>2437</t>
  </si>
  <si>
    <t>Yoshikawa City</t>
  </si>
  <si>
    <t>2453</t>
  </si>
  <si>
    <t>Fujimino City</t>
  </si>
  <si>
    <t>2461</t>
  </si>
  <si>
    <t>Shiraoka City</t>
  </si>
  <si>
    <t>3018</t>
  </si>
  <si>
    <t>Ina Town</t>
  </si>
  <si>
    <t>3247</t>
  </si>
  <si>
    <t>Miyoshi Town</t>
  </si>
  <si>
    <t>3263</t>
  </si>
  <si>
    <t>Moroyama Town</t>
  </si>
  <si>
    <t>3271</t>
  </si>
  <si>
    <t>Ogose Town</t>
  </si>
  <si>
    <t>3417</t>
  </si>
  <si>
    <t>Namegawa Town</t>
  </si>
  <si>
    <t>3425</t>
  </si>
  <si>
    <t>Ranzan Town</t>
  </si>
  <si>
    <t>3433</t>
  </si>
  <si>
    <t>Ogawa Town</t>
  </si>
  <si>
    <t>3468</t>
  </si>
  <si>
    <t>Kawajima Town</t>
  </si>
  <si>
    <t>3476</t>
  </si>
  <si>
    <t>Yoshimi Town</t>
  </si>
  <si>
    <t>3484</t>
  </si>
  <si>
    <t>Hatoyama Town</t>
  </si>
  <si>
    <t>3492</t>
  </si>
  <si>
    <t>Tokigawa Town</t>
  </si>
  <si>
    <t>Yokoze Town</t>
  </si>
  <si>
    <t>3620</t>
  </si>
  <si>
    <t>Minano Town</t>
  </si>
  <si>
    <t>3638</t>
  </si>
  <si>
    <t>Nagatoro Town</t>
  </si>
  <si>
    <t>3654</t>
  </si>
  <si>
    <t>Ogano Town</t>
  </si>
  <si>
    <t>3697</t>
  </si>
  <si>
    <t>Higashichichibu Village</t>
  </si>
  <si>
    <t>3816</t>
  </si>
  <si>
    <t>3832</t>
  </si>
  <si>
    <t>3859</t>
  </si>
  <si>
    <t>Kamisato Town</t>
  </si>
  <si>
    <t>4081</t>
  </si>
  <si>
    <t>Yorii Town</t>
  </si>
  <si>
    <t>4421</t>
  </si>
  <si>
    <t>Miyashiro Town</t>
  </si>
  <si>
    <t>4642</t>
  </si>
  <si>
    <t>Sugito Town</t>
  </si>
  <si>
    <t>4651</t>
  </si>
  <si>
    <t>Matsubushi Town</t>
  </si>
  <si>
    <t>Chiba City</t>
  </si>
  <si>
    <t>Choshi City</t>
  </si>
  <si>
    <t>Ichikawa City</t>
  </si>
  <si>
    <t>Funabashi City</t>
  </si>
  <si>
    <t>Tateyama City</t>
  </si>
  <si>
    <t>Kisarazu City</t>
  </si>
  <si>
    <t>Matsudo City</t>
  </si>
  <si>
    <t>Noda City</t>
  </si>
  <si>
    <t>Mobara City</t>
  </si>
  <si>
    <t>Narita City</t>
  </si>
  <si>
    <t>Togane City</t>
  </si>
  <si>
    <t>Asahi City</t>
  </si>
  <si>
    <t>Narashino City</t>
  </si>
  <si>
    <t>Kashiwa City</t>
  </si>
  <si>
    <t>Katsuura City</t>
  </si>
  <si>
    <t>Ichihara City</t>
  </si>
  <si>
    <t>Nagareyama City</t>
  </si>
  <si>
    <t>Yachiyo City</t>
  </si>
  <si>
    <t>Abiko City</t>
  </si>
  <si>
    <t>Kamogawa City</t>
  </si>
  <si>
    <t>Kamagaya City</t>
  </si>
  <si>
    <t>Kimitsu City</t>
  </si>
  <si>
    <t>Futtsu City</t>
  </si>
  <si>
    <t>Urayasu City</t>
  </si>
  <si>
    <t>Yotsukaido City</t>
  </si>
  <si>
    <t>Sodegaura City</t>
  </si>
  <si>
    <t>Yachimata City</t>
  </si>
  <si>
    <t>Inzai City</t>
  </si>
  <si>
    <t>2327</t>
  </si>
  <si>
    <t>Shiroi City</t>
  </si>
  <si>
    <t>Tomisato City</t>
  </si>
  <si>
    <t>Minamiboso City</t>
  </si>
  <si>
    <t>Sosa City</t>
  </si>
  <si>
    <t>Katori City</t>
  </si>
  <si>
    <t>2378</t>
  </si>
  <si>
    <t>Sanmu City</t>
  </si>
  <si>
    <t>2386</t>
  </si>
  <si>
    <t>Isumi City</t>
  </si>
  <si>
    <t>2394</t>
  </si>
  <si>
    <t>Oamishirasato City</t>
  </si>
  <si>
    <t>3226</t>
  </si>
  <si>
    <t>Shisui Town</t>
  </si>
  <si>
    <t>3293</t>
  </si>
  <si>
    <t>Sakae Town</t>
  </si>
  <si>
    <t>3421</t>
  </si>
  <si>
    <t>Kozaki Town</t>
  </si>
  <si>
    <t>Tako Town</t>
  </si>
  <si>
    <t>3498</t>
  </si>
  <si>
    <t>Tonosho Town</t>
  </si>
  <si>
    <t>Kujukurihama Town</t>
  </si>
  <si>
    <t>Shibayama Town</t>
  </si>
  <si>
    <t>4109</t>
  </si>
  <si>
    <t>Yokoshibahikari Town</t>
  </si>
  <si>
    <t>4214</t>
  </si>
  <si>
    <t>Ichinomiya Town</t>
  </si>
  <si>
    <t>4222</t>
  </si>
  <si>
    <t>Mutsuszawa Town</t>
  </si>
  <si>
    <t>Chosei Village</t>
  </si>
  <si>
    <t>Shirako Town</t>
  </si>
  <si>
    <t>4265</t>
  </si>
  <si>
    <t>Nagara Town</t>
  </si>
  <si>
    <t>Chonan Town</t>
  </si>
  <si>
    <t>4419</t>
  </si>
  <si>
    <t>Otaki Town</t>
  </si>
  <si>
    <t>4435</t>
  </si>
  <si>
    <t>Onjuku Town</t>
  </si>
  <si>
    <t>Kyonan Town</t>
  </si>
  <si>
    <t>1016</t>
  </si>
  <si>
    <t>Chiyoda Ward</t>
  </si>
  <si>
    <t>1024</t>
  </si>
  <si>
    <t>Chuo Ward</t>
  </si>
  <si>
    <t>1032</t>
  </si>
  <si>
    <t>Minato Ward</t>
  </si>
  <si>
    <t>1041</t>
  </si>
  <si>
    <t>Shinjuku Ward</t>
  </si>
  <si>
    <t>1059</t>
  </si>
  <si>
    <t>Bunkyo Ward</t>
  </si>
  <si>
    <t>1067</t>
  </si>
  <si>
    <t>Taito Ward</t>
  </si>
  <si>
    <t>1075</t>
  </si>
  <si>
    <t>Sumida Ward</t>
  </si>
  <si>
    <t>1083</t>
  </si>
  <si>
    <t>Koto Ward</t>
  </si>
  <si>
    <t>1091</t>
  </si>
  <si>
    <t>Shinagawa Ward</t>
  </si>
  <si>
    <t>1105</t>
  </si>
  <si>
    <t>Meguro Ward</t>
  </si>
  <si>
    <t>1113</t>
  </si>
  <si>
    <t>Ota Ward</t>
  </si>
  <si>
    <t>1121</t>
  </si>
  <si>
    <t>Setagaya Ward</t>
  </si>
  <si>
    <t>1130</t>
  </si>
  <si>
    <t>Shibuya Ward</t>
  </si>
  <si>
    <t>1148</t>
  </si>
  <si>
    <t>Nakano Ward</t>
  </si>
  <si>
    <t>1156</t>
  </si>
  <si>
    <t>Suginami Ward</t>
  </si>
  <si>
    <t>1164</t>
  </si>
  <si>
    <t>Toshima Ward</t>
  </si>
  <si>
    <t>1172</t>
  </si>
  <si>
    <t>Kita Ward</t>
  </si>
  <si>
    <t>1181</t>
  </si>
  <si>
    <t>Arakawa Ward</t>
  </si>
  <si>
    <t>1199</t>
  </si>
  <si>
    <t>Itabashi Ward</t>
  </si>
  <si>
    <t>1202</t>
  </si>
  <si>
    <t>Nerima Ward</t>
  </si>
  <si>
    <t>1211</t>
  </si>
  <si>
    <t>Adachi Ward</t>
  </si>
  <si>
    <t>1229</t>
  </si>
  <si>
    <t>Katsushika Ward</t>
  </si>
  <si>
    <t>1237</t>
  </si>
  <si>
    <t>Edogawa Ward</t>
  </si>
  <si>
    <t>Hachioji City</t>
  </si>
  <si>
    <t>Tachikawa City</t>
  </si>
  <si>
    <t>Musashino City</t>
  </si>
  <si>
    <t>Mitaka City</t>
  </si>
  <si>
    <t>Ome City</t>
  </si>
  <si>
    <t>Fuchu City</t>
  </si>
  <si>
    <t>Akishima City</t>
  </si>
  <si>
    <t>Chofu City</t>
  </si>
  <si>
    <t>Machida City</t>
  </si>
  <si>
    <t>Koganei City</t>
  </si>
  <si>
    <t>2110</t>
  </si>
  <si>
    <t>Kodaira City</t>
  </si>
  <si>
    <t>2128</t>
  </si>
  <si>
    <t>Hino City</t>
  </si>
  <si>
    <t>2136</t>
  </si>
  <si>
    <t>Higashimurayama City</t>
  </si>
  <si>
    <t>2144</t>
  </si>
  <si>
    <t>Kokubunji City</t>
  </si>
  <si>
    <t>2152</t>
  </si>
  <si>
    <t>Kunitachi City</t>
  </si>
  <si>
    <t>2187</t>
  </si>
  <si>
    <t>Fussa City</t>
  </si>
  <si>
    <t>2195</t>
  </si>
  <si>
    <t>Komae City</t>
  </si>
  <si>
    <t>2209</t>
  </si>
  <si>
    <t>Higashiyamato City</t>
  </si>
  <si>
    <t>2217</t>
  </si>
  <si>
    <t>Kiyose City</t>
  </si>
  <si>
    <t>2225</t>
  </si>
  <si>
    <t>Higashikurume City</t>
  </si>
  <si>
    <t>2233</t>
  </si>
  <si>
    <t>Musashimurayama City</t>
  </si>
  <si>
    <t>Tama City</t>
  </si>
  <si>
    <t>2250</t>
  </si>
  <si>
    <t>Inagi City</t>
  </si>
  <si>
    <t>2276</t>
  </si>
  <si>
    <t>Hamura City</t>
  </si>
  <si>
    <t>2284</t>
  </si>
  <si>
    <t>Akiruno City</t>
  </si>
  <si>
    <t>2292</t>
  </si>
  <si>
    <t>Nishitokyo City</t>
  </si>
  <si>
    <t>Mizuho Town</t>
  </si>
  <si>
    <t>3051</t>
  </si>
  <si>
    <t>Hinode Town</t>
  </si>
  <si>
    <t>Hinohara Village</t>
  </si>
  <si>
    <t>3086</t>
  </si>
  <si>
    <t>Okutama Town</t>
  </si>
  <si>
    <t>Oshima Town</t>
  </si>
  <si>
    <t>Toshima Village</t>
  </si>
  <si>
    <t>3639</t>
  </si>
  <si>
    <t>Niijima Village</t>
  </si>
  <si>
    <t>3647</t>
  </si>
  <si>
    <t>Kozushima Village</t>
  </si>
  <si>
    <t>Miyake Village</t>
  </si>
  <si>
    <t>3825</t>
  </si>
  <si>
    <t>Mikurajima Village</t>
  </si>
  <si>
    <t>Hachijo Town</t>
  </si>
  <si>
    <t>Aogashima Village</t>
  </si>
  <si>
    <t>4210</t>
  </si>
  <si>
    <t>Ogasawara Village</t>
  </si>
  <si>
    <t>1003</t>
  </si>
  <si>
    <t>Yokohama City</t>
  </si>
  <si>
    <t>1305</t>
  </si>
  <si>
    <t>Kawasaki City</t>
  </si>
  <si>
    <t>1500</t>
  </si>
  <si>
    <t>Sagamihara City</t>
  </si>
  <si>
    <t>Yokosuka City</t>
  </si>
  <si>
    <t>Hiratsuka City</t>
  </si>
  <si>
    <t>2042</t>
  </si>
  <si>
    <t>Kamakura City</t>
  </si>
  <si>
    <t>Fujisawa City</t>
  </si>
  <si>
    <t>Odawara City</t>
  </si>
  <si>
    <t>Chigasaki City</t>
  </si>
  <si>
    <t>Zushi City</t>
  </si>
  <si>
    <t>Miura City</t>
  </si>
  <si>
    <t>Hadano City</t>
  </si>
  <si>
    <t>2123</t>
  </si>
  <si>
    <t>Atsugi City</t>
  </si>
  <si>
    <t>Yamato City</t>
  </si>
  <si>
    <t>Isehara City</t>
  </si>
  <si>
    <t>Ebina City</t>
  </si>
  <si>
    <t>Zama City</t>
  </si>
  <si>
    <t>2174</t>
  </si>
  <si>
    <t>Minamiashigara City</t>
  </si>
  <si>
    <t>2182</t>
  </si>
  <si>
    <t>Ayase City</t>
  </si>
  <si>
    <t>Hayama Town</t>
  </si>
  <si>
    <t>Samukawa Town</t>
  </si>
  <si>
    <t>3413</t>
  </si>
  <si>
    <t>Oiso Town</t>
  </si>
  <si>
    <t>Ninomiya Town</t>
  </si>
  <si>
    <t>3618</t>
  </si>
  <si>
    <t>Nakai Town</t>
  </si>
  <si>
    <t>3626</t>
  </si>
  <si>
    <t>Oi Town</t>
  </si>
  <si>
    <t>3634</t>
  </si>
  <si>
    <t>Matsuda Town</t>
  </si>
  <si>
    <t>3642</t>
  </si>
  <si>
    <t>Yamakita Town</t>
  </si>
  <si>
    <t>Kaisei Town</t>
  </si>
  <si>
    <t>3821</t>
  </si>
  <si>
    <t>Hakone Town</t>
  </si>
  <si>
    <t>3839</t>
  </si>
  <si>
    <t>Manazuru Town</t>
  </si>
  <si>
    <t>3847</t>
  </si>
  <si>
    <t>Yugawara Town</t>
  </si>
  <si>
    <t>4011</t>
  </si>
  <si>
    <t>Aikawa Town</t>
  </si>
  <si>
    <t>Kiyokawa Village</t>
  </si>
  <si>
    <t>Niigata City</t>
  </si>
  <si>
    <t>Nagaoka City</t>
  </si>
  <si>
    <t>2048</t>
  </si>
  <si>
    <t>Sanjo City</t>
  </si>
  <si>
    <t>Kashiwazaki City</t>
  </si>
  <si>
    <t>Shibata City</t>
  </si>
  <si>
    <t>Ojiya City</t>
  </si>
  <si>
    <t>Kamo City</t>
  </si>
  <si>
    <t>2102</t>
  </si>
  <si>
    <t>Tokamachi City</t>
  </si>
  <si>
    <t>Mitsuke City</t>
  </si>
  <si>
    <t>Murakami City</t>
  </si>
  <si>
    <t>Tsubame City</t>
  </si>
  <si>
    <t>Itoigawa City</t>
  </si>
  <si>
    <t>2170</t>
  </si>
  <si>
    <t>Myoko City</t>
  </si>
  <si>
    <t>2188</t>
  </si>
  <si>
    <t>Gosen City</t>
  </si>
  <si>
    <t>2226</t>
  </si>
  <si>
    <t>2234</t>
  </si>
  <si>
    <t>Agano City</t>
  </si>
  <si>
    <t>2242</t>
  </si>
  <si>
    <t>Sado City</t>
  </si>
  <si>
    <t>2251</t>
  </si>
  <si>
    <t>Uonuma City</t>
  </si>
  <si>
    <t>2269</t>
  </si>
  <si>
    <t>Minamiuonuma City</t>
  </si>
  <si>
    <t>2277</t>
  </si>
  <si>
    <t>Tainai City</t>
  </si>
  <si>
    <t>3079</t>
  </si>
  <si>
    <t>Seiro Town</t>
  </si>
  <si>
    <t>3427</t>
  </si>
  <si>
    <t>Yahiko Village</t>
  </si>
  <si>
    <t>Tagami Town</t>
  </si>
  <si>
    <t>3851</t>
  </si>
  <si>
    <t>Aga Town</t>
  </si>
  <si>
    <t>4059</t>
  </si>
  <si>
    <t>Izumozaki Town</t>
  </si>
  <si>
    <t>4610</t>
  </si>
  <si>
    <t>Yuzawa Town</t>
  </si>
  <si>
    <t>4822</t>
  </si>
  <si>
    <t>Tsunan Town</t>
  </si>
  <si>
    <t>5047</t>
  </si>
  <si>
    <t>Kariwa Village</t>
  </si>
  <si>
    <t>Sekikawa Village</t>
  </si>
  <si>
    <t>5861</t>
  </si>
  <si>
    <t>Awashimaura Village</t>
  </si>
  <si>
    <t>Toyama City</t>
  </si>
  <si>
    <t>Takaoka City</t>
  </si>
  <si>
    <t>Uozu City</t>
  </si>
  <si>
    <t>Himi City</t>
  </si>
  <si>
    <t>Namerikawa City</t>
  </si>
  <si>
    <t>Kurobe City</t>
  </si>
  <si>
    <t>2086</t>
  </si>
  <si>
    <t>Tonami City</t>
  </si>
  <si>
    <t>Oyabe City</t>
  </si>
  <si>
    <t>Nanto City</t>
  </si>
  <si>
    <t>Imizu City</t>
  </si>
  <si>
    <t>3210</t>
  </si>
  <si>
    <t>Funahashi Village</t>
  </si>
  <si>
    <t>3228</t>
  </si>
  <si>
    <t>Kamiichi Town</t>
  </si>
  <si>
    <t>3236</t>
  </si>
  <si>
    <t>Tateyama Town</t>
  </si>
  <si>
    <t>3422</t>
  </si>
  <si>
    <t>Nyuzen Town</t>
  </si>
  <si>
    <t>3431</t>
  </si>
  <si>
    <t>Kanazawa City</t>
  </si>
  <si>
    <t>Nanao City</t>
  </si>
  <si>
    <t>Komatsu City</t>
  </si>
  <si>
    <t>Wajima City</t>
  </si>
  <si>
    <t>Suzu City</t>
  </si>
  <si>
    <t>Kaga City</t>
  </si>
  <si>
    <t>Hakui City</t>
  </si>
  <si>
    <t>Kahoku City</t>
  </si>
  <si>
    <t>Hakusan City</t>
  </si>
  <si>
    <t>Nomi City</t>
  </si>
  <si>
    <t>Nonoichi City</t>
  </si>
  <si>
    <t>Kawakita Town</t>
  </si>
  <si>
    <t>Tsubata Town</t>
  </si>
  <si>
    <t>Uchinada Town</t>
  </si>
  <si>
    <t>3843</t>
  </si>
  <si>
    <t>Shika Town</t>
  </si>
  <si>
    <t>3860</t>
  </si>
  <si>
    <t>Houdatsushimizu Town</t>
  </si>
  <si>
    <t>4076</t>
  </si>
  <si>
    <t>Nakanoto Town</t>
  </si>
  <si>
    <t>Anamizu Town</t>
  </si>
  <si>
    <t>4637</t>
  </si>
  <si>
    <t>Noto Town</t>
  </si>
  <si>
    <t>Fukui City</t>
  </si>
  <si>
    <t>Tsuruga City</t>
  </si>
  <si>
    <t>Obama City</t>
  </si>
  <si>
    <t>Ono City</t>
  </si>
  <si>
    <t>Katsuyama City</t>
  </si>
  <si>
    <t>Sabae City</t>
  </si>
  <si>
    <t>Awara City</t>
  </si>
  <si>
    <t>Echizen City</t>
  </si>
  <si>
    <t>Sakai City</t>
  </si>
  <si>
    <t>Eiheiji Town</t>
  </si>
  <si>
    <t>3822</t>
  </si>
  <si>
    <t>4047</t>
  </si>
  <si>
    <t>Minamiechizen Town</t>
  </si>
  <si>
    <t>Echizen Town</t>
  </si>
  <si>
    <t>4420</t>
  </si>
  <si>
    <t>Mihama Town</t>
  </si>
  <si>
    <t>Takahama Town</t>
  </si>
  <si>
    <t>Ohi Town</t>
  </si>
  <si>
    <t>Wakasa Town</t>
  </si>
  <si>
    <t>Kofu City</t>
  </si>
  <si>
    <t>Fujiyoshida City</t>
  </si>
  <si>
    <t>Tsuru City</t>
  </si>
  <si>
    <t>Yamanashi City</t>
  </si>
  <si>
    <t>2066</t>
  </si>
  <si>
    <t>Otsuki City</t>
  </si>
  <si>
    <t>Nirasaki City</t>
  </si>
  <si>
    <t>Minami-Alps City</t>
  </si>
  <si>
    <t>Kai City</t>
  </si>
  <si>
    <t>Fuefuki City</t>
  </si>
  <si>
    <t>Uenohara City</t>
  </si>
  <si>
    <t>2139</t>
  </si>
  <si>
    <t>Koshu City</t>
  </si>
  <si>
    <t>Chuo City</t>
  </si>
  <si>
    <t>3461</t>
  </si>
  <si>
    <t>Ichikawamisato Town</t>
  </si>
  <si>
    <t>Hayakawa Town</t>
  </si>
  <si>
    <t>3658</t>
  </si>
  <si>
    <t>Minobu Town</t>
  </si>
  <si>
    <t>3666</t>
  </si>
  <si>
    <t>3682</t>
  </si>
  <si>
    <t>Fujikawa Town</t>
  </si>
  <si>
    <t>3844</t>
  </si>
  <si>
    <t>Showa Town</t>
  </si>
  <si>
    <t>4221</t>
  </si>
  <si>
    <t>Doshi Village</t>
  </si>
  <si>
    <t>4239</t>
  </si>
  <si>
    <t>Nishikatsura Town</t>
  </si>
  <si>
    <t>4247</t>
  </si>
  <si>
    <t>Oshino Village</t>
  </si>
  <si>
    <t>4255</t>
  </si>
  <si>
    <t>Yamanakako Village</t>
  </si>
  <si>
    <t>4298</t>
  </si>
  <si>
    <t>Narusawa Village</t>
  </si>
  <si>
    <t>4301</t>
  </si>
  <si>
    <t>Fujikawaguchiko Town</t>
  </si>
  <si>
    <t>Kosuge Village</t>
  </si>
  <si>
    <t>Tabayama Village</t>
  </si>
  <si>
    <t>Nagano City</t>
  </si>
  <si>
    <t>Matsumoto City</t>
  </si>
  <si>
    <t>Ueda City</t>
  </si>
  <si>
    <t>Okaya City</t>
  </si>
  <si>
    <t>Iida City</t>
  </si>
  <si>
    <t>Suwa City</t>
  </si>
  <si>
    <t>2070</t>
  </si>
  <si>
    <t>Suzaka City</t>
  </si>
  <si>
    <t>Komoro City</t>
  </si>
  <si>
    <t>Ina City</t>
  </si>
  <si>
    <t>Komagane City</t>
  </si>
  <si>
    <t>Nakano City</t>
  </si>
  <si>
    <t>2126</t>
  </si>
  <si>
    <t>Omachi City</t>
  </si>
  <si>
    <t>Iiyama City</t>
  </si>
  <si>
    <t>Chino City</t>
  </si>
  <si>
    <t>Shiojiri City</t>
  </si>
  <si>
    <t>2177</t>
  </si>
  <si>
    <t>Saku City</t>
  </si>
  <si>
    <t>2185</t>
  </si>
  <si>
    <t>Chikuma City</t>
  </si>
  <si>
    <t>2193</t>
  </si>
  <si>
    <t>Tomi City</t>
  </si>
  <si>
    <t>2207</t>
  </si>
  <si>
    <t>Azumino City</t>
  </si>
  <si>
    <t>3033</t>
  </si>
  <si>
    <t>Komi Town</t>
  </si>
  <si>
    <t>3041</t>
  </si>
  <si>
    <t>Kawakami Village</t>
  </si>
  <si>
    <t>3050</t>
  </si>
  <si>
    <t>Minamimaki Village</t>
  </si>
  <si>
    <t>3068</t>
  </si>
  <si>
    <t>Minamiaiki Village</t>
  </si>
  <si>
    <t>3076</t>
  </si>
  <si>
    <t>Kitaaiki Village</t>
  </si>
  <si>
    <t>3092</t>
  </si>
  <si>
    <t>Sakuho Town</t>
  </si>
  <si>
    <t>3211</t>
  </si>
  <si>
    <t>Karuizawa Town</t>
  </si>
  <si>
    <t>3238</t>
  </si>
  <si>
    <t>Miyota Town</t>
  </si>
  <si>
    <t>3246</t>
  </si>
  <si>
    <t>Tateshina Town</t>
  </si>
  <si>
    <t>3491</t>
  </si>
  <si>
    <t>Aoki Village</t>
  </si>
  <si>
    <t>3505</t>
  </si>
  <si>
    <t>Nagawa Town</t>
  </si>
  <si>
    <t>Shimosuwa Town</t>
  </si>
  <si>
    <t>3629</t>
  </si>
  <si>
    <t>Fujimi Town</t>
  </si>
  <si>
    <t>3637</t>
  </si>
  <si>
    <t>Hara Village</t>
  </si>
  <si>
    <t>3823</t>
  </si>
  <si>
    <t>Tatsuno Town</t>
  </si>
  <si>
    <t>3831</t>
  </si>
  <si>
    <t>Minowa Town</t>
  </si>
  <si>
    <t>Iijima Town</t>
  </si>
  <si>
    <t>3858</t>
  </si>
  <si>
    <t>Minamiminowa Village</t>
  </si>
  <si>
    <t>Nakagawa Village</t>
  </si>
  <si>
    <t>3882</t>
  </si>
  <si>
    <t>Miyada Village</t>
  </si>
  <si>
    <t>Matsukawa Town</t>
  </si>
  <si>
    <t>4030</t>
  </si>
  <si>
    <t>Takamori Town</t>
  </si>
  <si>
    <t>4048</t>
  </si>
  <si>
    <t>Anan Town</t>
  </si>
  <si>
    <t>Nachi Village</t>
  </si>
  <si>
    <t>4099</t>
  </si>
  <si>
    <t>Hiraya Village</t>
  </si>
  <si>
    <t>4102</t>
  </si>
  <si>
    <t>Neba Village</t>
  </si>
  <si>
    <t>Shimojo Village</t>
  </si>
  <si>
    <t>4129</t>
  </si>
  <si>
    <t>Urugi Village</t>
  </si>
  <si>
    <t>4137</t>
  </si>
  <si>
    <t>Tenryu Village</t>
  </si>
  <si>
    <t>4145</t>
  </si>
  <si>
    <t>Yasuoka Village</t>
  </si>
  <si>
    <t>4153</t>
  </si>
  <si>
    <t>Takagi Village</t>
  </si>
  <si>
    <t>4161</t>
  </si>
  <si>
    <t>Toyooka Village</t>
  </si>
  <si>
    <t>4170</t>
  </si>
  <si>
    <t>Oshika Village</t>
  </si>
  <si>
    <t>4226</t>
  </si>
  <si>
    <t>Agematsu Town</t>
  </si>
  <si>
    <t>4234</t>
  </si>
  <si>
    <t>Nagiso Town</t>
  </si>
  <si>
    <t>4251</t>
  </si>
  <si>
    <t>Kiso Village</t>
  </si>
  <si>
    <t>4293</t>
  </si>
  <si>
    <t>Otaki Village</t>
  </si>
  <si>
    <t>4307</t>
  </si>
  <si>
    <t>Okuwa Village</t>
  </si>
  <si>
    <t>4323</t>
  </si>
  <si>
    <t>Kiso Town</t>
  </si>
  <si>
    <t>4463</t>
  </si>
  <si>
    <t>Omi Village</t>
  </si>
  <si>
    <t>4480</t>
  </si>
  <si>
    <t>Ikusaka Village</t>
  </si>
  <si>
    <t>4501</t>
  </si>
  <si>
    <t>Yamagata Village</t>
  </si>
  <si>
    <t>4510</t>
  </si>
  <si>
    <t>Asahi Village</t>
  </si>
  <si>
    <t>4528</t>
  </si>
  <si>
    <t>4820</t>
  </si>
  <si>
    <t>Matsukawa Village</t>
  </si>
  <si>
    <t>4854</t>
  </si>
  <si>
    <t>Hakuba Village</t>
  </si>
  <si>
    <t>4862</t>
  </si>
  <si>
    <t>Otari Village</t>
  </si>
  <si>
    <t>5214</t>
  </si>
  <si>
    <t>Sakaki Town</t>
  </si>
  <si>
    <t>5419</t>
  </si>
  <si>
    <t>Obuse Town</t>
  </si>
  <si>
    <t>5435</t>
  </si>
  <si>
    <t>5613</t>
  </si>
  <si>
    <t>Yamanouchi Town</t>
  </si>
  <si>
    <t>5621</t>
  </si>
  <si>
    <t>Kijimadaira Village</t>
  </si>
  <si>
    <t>5630</t>
  </si>
  <si>
    <t>Nozawaonsen Village</t>
  </si>
  <si>
    <t>5834</t>
  </si>
  <si>
    <t>Shinano Town</t>
  </si>
  <si>
    <t>5885</t>
  </si>
  <si>
    <t>Ogawa Village</t>
  </si>
  <si>
    <t>5907</t>
  </si>
  <si>
    <t>Iizuna Town</t>
  </si>
  <si>
    <t>6024</t>
  </si>
  <si>
    <t>Sakae Village</t>
  </si>
  <si>
    <t>Gifu City</t>
  </si>
  <si>
    <t>Ogaki City</t>
  </si>
  <si>
    <t>Takayama City</t>
  </si>
  <si>
    <t>Tajimi City</t>
  </si>
  <si>
    <t>Seki City</t>
  </si>
  <si>
    <t>Nakatsugawa City</t>
  </si>
  <si>
    <t>Mino City</t>
  </si>
  <si>
    <t>Mizunami City</t>
  </si>
  <si>
    <t>Hashima City</t>
  </si>
  <si>
    <t>Ena City</t>
  </si>
  <si>
    <t>Minokamo City</t>
  </si>
  <si>
    <t>Toki City</t>
  </si>
  <si>
    <t>2130</t>
  </si>
  <si>
    <t>Kakamigahara City</t>
  </si>
  <si>
    <t>2148</t>
  </si>
  <si>
    <t>Kani City</t>
  </si>
  <si>
    <t>2156</t>
  </si>
  <si>
    <t>2164</t>
  </si>
  <si>
    <t>Mizuho City</t>
  </si>
  <si>
    <t>2172</t>
  </si>
  <si>
    <t>Hida City</t>
  </si>
  <si>
    <t>Motosu City</t>
  </si>
  <si>
    <t>2199</t>
  </si>
  <si>
    <t>Gujo City</t>
  </si>
  <si>
    <t>2202</t>
  </si>
  <si>
    <t>Gero City</t>
  </si>
  <si>
    <t>Kaizu City</t>
  </si>
  <si>
    <t>3021</t>
  </si>
  <si>
    <t>Ginan Town</t>
  </si>
  <si>
    <t>3039</t>
  </si>
  <si>
    <t>Kasamatsu Town</t>
  </si>
  <si>
    <t>Yoro Town</t>
  </si>
  <si>
    <t>3616</t>
  </si>
  <si>
    <t>Tarui Town</t>
  </si>
  <si>
    <t>3624</t>
  </si>
  <si>
    <t>Sekigahara Town</t>
  </si>
  <si>
    <t>3811</t>
  </si>
  <si>
    <t>Godo Town</t>
  </si>
  <si>
    <t>Wanouchi Town</t>
  </si>
  <si>
    <t>Anpachi Town</t>
  </si>
  <si>
    <t>4019</t>
  </si>
  <si>
    <t>Ibigawa Town</t>
  </si>
  <si>
    <t>4035</t>
  </si>
  <si>
    <t>4043</t>
  </si>
  <si>
    <t>Kitagata Town</t>
  </si>
  <si>
    <t>5015</t>
  </si>
  <si>
    <t>Sakihogi Town</t>
  </si>
  <si>
    <t>5023</t>
  </si>
  <si>
    <t>Tomika Town</t>
  </si>
  <si>
    <t>5031</t>
  </si>
  <si>
    <t>Kawabe Town</t>
  </si>
  <si>
    <t>5040</t>
  </si>
  <si>
    <t>Hichisou Town</t>
  </si>
  <si>
    <t>5058</t>
  </si>
  <si>
    <t>Yaotsu Town</t>
  </si>
  <si>
    <t>5066</t>
  </si>
  <si>
    <t>Shirakawa Town</t>
  </si>
  <si>
    <t>5074</t>
  </si>
  <si>
    <t>Higashishirakawa Village</t>
  </si>
  <si>
    <t>Mitake Town</t>
  </si>
  <si>
    <t>6046</t>
  </si>
  <si>
    <t>Shirakawa Village</t>
  </si>
  <si>
    <t>Shizuoka City</t>
  </si>
  <si>
    <t>1309</t>
  </si>
  <si>
    <t>Hamamatsu City</t>
  </si>
  <si>
    <t>Numazu City</t>
  </si>
  <si>
    <t>2054</t>
  </si>
  <si>
    <t>Atami City</t>
  </si>
  <si>
    <t>Mishima City</t>
  </si>
  <si>
    <t>Fujinomiya City</t>
  </si>
  <si>
    <t>Ito City</t>
  </si>
  <si>
    <t>Shimada City</t>
  </si>
  <si>
    <t>Fuji City</t>
  </si>
  <si>
    <t>Iwata City</t>
  </si>
  <si>
    <t>Yaizu City</t>
  </si>
  <si>
    <t>2135</t>
  </si>
  <si>
    <t>Kakegawa City</t>
  </si>
  <si>
    <t>Fujieda City</t>
  </si>
  <si>
    <t>Gotenba City</t>
  </si>
  <si>
    <t>Fukuroi City</t>
  </si>
  <si>
    <t>Shimoda City</t>
  </si>
  <si>
    <t>2208</t>
  </si>
  <si>
    <t>Susono City</t>
  </si>
  <si>
    <t>Kosai City</t>
  </si>
  <si>
    <t>Izu City</t>
  </si>
  <si>
    <t>Omaezaki City</t>
  </si>
  <si>
    <t>Kikugawa City</t>
  </si>
  <si>
    <t>Izunokuni City</t>
  </si>
  <si>
    <t>2267</t>
  </si>
  <si>
    <t>Makinohara City</t>
  </si>
  <si>
    <t>Higashiizu Town</t>
  </si>
  <si>
    <t>3026</t>
  </si>
  <si>
    <t>Kawazu Town</t>
  </si>
  <si>
    <t>3042</t>
  </si>
  <si>
    <t>Minamiizu Town</t>
  </si>
  <si>
    <t>Matsuzaki Town</t>
  </si>
  <si>
    <t>3069</t>
  </si>
  <si>
    <t>Nishiizu Town</t>
  </si>
  <si>
    <t>3255</t>
  </si>
  <si>
    <t>Kannami Town</t>
  </si>
  <si>
    <t>Nagaizumi Town</t>
  </si>
  <si>
    <t>Oyama Town</t>
  </si>
  <si>
    <t>4243</t>
  </si>
  <si>
    <t>Yoshida Town</t>
  </si>
  <si>
    <t>4294</t>
  </si>
  <si>
    <t>Kawanehoncho Town</t>
  </si>
  <si>
    <t>4618</t>
  </si>
  <si>
    <t>Nagoya City</t>
  </si>
  <si>
    <t>2017</t>
  </si>
  <si>
    <t>Toyohashi City</t>
  </si>
  <si>
    <t>Okazaki City</t>
  </si>
  <si>
    <t>Ichinomiya City</t>
  </si>
  <si>
    <t>Seto City</t>
  </si>
  <si>
    <t>Handa City</t>
  </si>
  <si>
    <t>Kasugai City</t>
  </si>
  <si>
    <t>Toyokawa City</t>
  </si>
  <si>
    <t>Tsushima City</t>
  </si>
  <si>
    <t>Hekinan City</t>
  </si>
  <si>
    <t>Kariya City</t>
  </si>
  <si>
    <t>Toyota City</t>
  </si>
  <si>
    <t>Nishio City</t>
  </si>
  <si>
    <t>Gamagori City</t>
  </si>
  <si>
    <t>Inuyama City</t>
  </si>
  <si>
    <t>Tokoname City</t>
  </si>
  <si>
    <t>Konan City</t>
  </si>
  <si>
    <t>Komaki City</t>
  </si>
  <si>
    <t>Inazawa City</t>
  </si>
  <si>
    <t>Shinshiro City</t>
  </si>
  <si>
    <t>Tokai City</t>
  </si>
  <si>
    <t>Obu City</t>
  </si>
  <si>
    <t>Chita City</t>
  </si>
  <si>
    <t>Chiryu City</t>
  </si>
  <si>
    <t>Owariasahi City</t>
  </si>
  <si>
    <t>Takahama City</t>
  </si>
  <si>
    <t>Iwakura City</t>
  </si>
  <si>
    <t>Toyoake City</t>
  </si>
  <si>
    <t>Nisshin City</t>
  </si>
  <si>
    <t>Tahara City</t>
  </si>
  <si>
    <t>Aisai City</t>
  </si>
  <si>
    <t>Kiyosu City</t>
  </si>
  <si>
    <t>Kitanagoya City</t>
  </si>
  <si>
    <t>Yatomi City</t>
  </si>
  <si>
    <t>Miyoshi City</t>
  </si>
  <si>
    <t>Ama City</t>
  </si>
  <si>
    <t>Nagakute City</t>
  </si>
  <si>
    <t>Togo Town</t>
  </si>
  <si>
    <t>Toyoyama Town</t>
  </si>
  <si>
    <t>Oguchi Town</t>
  </si>
  <si>
    <t>Fuso Town</t>
  </si>
  <si>
    <t>Oharu Town</t>
  </si>
  <si>
    <t>Kanie Town</t>
  </si>
  <si>
    <t>Tobishima Village</t>
  </si>
  <si>
    <t>Agui Town</t>
  </si>
  <si>
    <t>4427</t>
  </si>
  <si>
    <t>Higashiura Town</t>
  </si>
  <si>
    <t>4451</t>
  </si>
  <si>
    <t>Minamichita Town</t>
  </si>
  <si>
    <t>4460</t>
  </si>
  <si>
    <t>4478</t>
  </si>
  <si>
    <t>Taketoyo Town</t>
  </si>
  <si>
    <t>5016</t>
  </si>
  <si>
    <t>Kota Town</t>
  </si>
  <si>
    <t>Shitara Town</t>
  </si>
  <si>
    <t>Toei Town</t>
  </si>
  <si>
    <t>Toyone Village</t>
  </si>
  <si>
    <t>Tsu City</t>
  </si>
  <si>
    <t>Yokkaichi City</t>
  </si>
  <si>
    <t>Ise City</t>
  </si>
  <si>
    <t>Matsusaka City</t>
  </si>
  <si>
    <t>Kuwana City</t>
  </si>
  <si>
    <t>Suzuka City</t>
  </si>
  <si>
    <t>Nabari City</t>
  </si>
  <si>
    <t>Owase City</t>
  </si>
  <si>
    <t>Kameyama City</t>
  </si>
  <si>
    <t>Toba City</t>
  </si>
  <si>
    <t>Kumano City</t>
  </si>
  <si>
    <t>Inabe City</t>
  </si>
  <si>
    <t>Shima City</t>
  </si>
  <si>
    <t>Iga City</t>
  </si>
  <si>
    <t>Kisosaki Town</t>
  </si>
  <si>
    <t>3248</t>
  </si>
  <si>
    <t>Toin Town</t>
  </si>
  <si>
    <t>3418</t>
  </si>
  <si>
    <t>Komono Town</t>
  </si>
  <si>
    <t>3442</t>
  </si>
  <si>
    <t>Kawagoe Town</t>
  </si>
  <si>
    <t>Taki Town</t>
  </si>
  <si>
    <t>Odai Town</t>
  </si>
  <si>
    <t>4619</t>
  </si>
  <si>
    <t>Tamaki Town</t>
  </si>
  <si>
    <t>4708</t>
  </si>
  <si>
    <t>Watarai Town</t>
  </si>
  <si>
    <t>4716</t>
  </si>
  <si>
    <t>4724</t>
  </si>
  <si>
    <t>Minamiise Town</t>
  </si>
  <si>
    <t>5437</t>
  </si>
  <si>
    <t>Kihoku Town</t>
  </si>
  <si>
    <t>5615</t>
  </si>
  <si>
    <t>5623</t>
  </si>
  <si>
    <t>Kiho Town</t>
  </si>
  <si>
    <t>Otsu City</t>
  </si>
  <si>
    <t>Hikone City</t>
  </si>
  <si>
    <t>Nagahama City</t>
  </si>
  <si>
    <t>Omihachiman City</t>
  </si>
  <si>
    <t>Kusatsu City</t>
  </si>
  <si>
    <t>Moriyama City</t>
  </si>
  <si>
    <t>Ritto City</t>
  </si>
  <si>
    <t>Koka City</t>
  </si>
  <si>
    <t>Yasu City</t>
  </si>
  <si>
    <t>Takashima City</t>
  </si>
  <si>
    <t>Higashiomi City</t>
  </si>
  <si>
    <t>Maibara City</t>
  </si>
  <si>
    <t>Hino Town</t>
  </si>
  <si>
    <t>Ryuo Town</t>
  </si>
  <si>
    <t>4258</t>
  </si>
  <si>
    <t>Aisho Town</t>
  </si>
  <si>
    <t>Toyosato Town</t>
  </si>
  <si>
    <t>4428</t>
  </si>
  <si>
    <t>Kora Town</t>
  </si>
  <si>
    <t>4436</t>
  </si>
  <si>
    <t>Taga Town</t>
  </si>
  <si>
    <t>Kyoto City</t>
  </si>
  <si>
    <t>2013</t>
  </si>
  <si>
    <t>Fukuchiyama City</t>
  </si>
  <si>
    <t>Maizuru City</t>
  </si>
  <si>
    <t>Ayabe City</t>
  </si>
  <si>
    <t>Uji City</t>
  </si>
  <si>
    <t>Miyazu City</t>
  </si>
  <si>
    <t>Kameoka City</t>
  </si>
  <si>
    <t>Joyo City</t>
  </si>
  <si>
    <t>Muko City</t>
  </si>
  <si>
    <t>Nagaokakyo City</t>
  </si>
  <si>
    <t>Yawata City</t>
  </si>
  <si>
    <t>Kyotanabe City</t>
  </si>
  <si>
    <t>Kyotango City</t>
  </si>
  <si>
    <t>Nantan City</t>
  </si>
  <si>
    <t>Kizugawa City</t>
  </si>
  <si>
    <t>3036</t>
  </si>
  <si>
    <t>Oyamazaki Town</t>
  </si>
  <si>
    <t>Kumiyama Town</t>
  </si>
  <si>
    <t>3435</t>
  </si>
  <si>
    <t>3443</t>
  </si>
  <si>
    <t>Ujitawara Town</t>
  </si>
  <si>
    <t>3648</t>
  </si>
  <si>
    <t>Kasagi Town</t>
  </si>
  <si>
    <t>3656</t>
  </si>
  <si>
    <t>Wazuka Town</t>
  </si>
  <si>
    <t>3664</t>
  </si>
  <si>
    <t>Seika Town</t>
  </si>
  <si>
    <t>3672</t>
  </si>
  <si>
    <t>Minamiyamashiro Village</t>
  </si>
  <si>
    <t>4075</t>
  </si>
  <si>
    <t>Kyotanba Town</t>
  </si>
  <si>
    <t>4636</t>
  </si>
  <si>
    <t>Ine Town</t>
  </si>
  <si>
    <t>4652</t>
  </si>
  <si>
    <t>Yosano Town</t>
  </si>
  <si>
    <t>1004</t>
  </si>
  <si>
    <t>Osaka City</t>
  </si>
  <si>
    <t>1403</t>
  </si>
  <si>
    <t>Kishiwada City</t>
  </si>
  <si>
    <t>Toyonaka City</t>
  </si>
  <si>
    <t>Ikeda City</t>
  </si>
  <si>
    <t>Suita City</t>
  </si>
  <si>
    <t>Izumiotsu City</t>
  </si>
  <si>
    <t>Takatsuki City</t>
  </si>
  <si>
    <t>Kaizuka City</t>
  </si>
  <si>
    <t>Moriguchi City</t>
  </si>
  <si>
    <t>Hirakata City</t>
  </si>
  <si>
    <t>Ibaraki City</t>
  </si>
  <si>
    <t>Yao City</t>
  </si>
  <si>
    <t>Izumisano City</t>
  </si>
  <si>
    <t>Tondabayashi City</t>
  </si>
  <si>
    <t>Neyagawa City</t>
  </si>
  <si>
    <t>2167</t>
  </si>
  <si>
    <t>Kawachinagano City</t>
  </si>
  <si>
    <t>2175</t>
  </si>
  <si>
    <t>Matsubara City</t>
  </si>
  <si>
    <t>2183</t>
  </si>
  <si>
    <t>Daito City</t>
  </si>
  <si>
    <t>2191</t>
  </si>
  <si>
    <t>Izumi City</t>
  </si>
  <si>
    <t>2205</t>
  </si>
  <si>
    <t>Minoh City</t>
  </si>
  <si>
    <t>2213</t>
  </si>
  <si>
    <t>Kashiwara City</t>
  </si>
  <si>
    <t>2221</t>
  </si>
  <si>
    <t>Habikino City</t>
  </si>
  <si>
    <t>2230</t>
  </si>
  <si>
    <t>Kadoma City</t>
  </si>
  <si>
    <t>2248</t>
  </si>
  <si>
    <t>Settsu City</t>
  </si>
  <si>
    <t>2256</t>
  </si>
  <si>
    <t>Takaishi City</t>
  </si>
  <si>
    <t>2264</t>
  </si>
  <si>
    <t>Fujiidera City</t>
  </si>
  <si>
    <t>2272</t>
  </si>
  <si>
    <t>Higashiosaka City</t>
  </si>
  <si>
    <t>2281</t>
  </si>
  <si>
    <t>Sennan City</t>
  </si>
  <si>
    <t>2299</t>
  </si>
  <si>
    <t>Shijonawate City</t>
  </si>
  <si>
    <t>2302</t>
  </si>
  <si>
    <t>Katano City</t>
  </si>
  <si>
    <t>2311</t>
  </si>
  <si>
    <t>Osakasayama City</t>
  </si>
  <si>
    <t>2329</t>
  </si>
  <si>
    <t>Hannan City</t>
  </si>
  <si>
    <t>3015</t>
  </si>
  <si>
    <t>Shimamoto Town</t>
  </si>
  <si>
    <t>Toyono Town</t>
  </si>
  <si>
    <t>Nose Town</t>
  </si>
  <si>
    <t>3414</t>
  </si>
  <si>
    <t>Tadaoka Town</t>
  </si>
  <si>
    <t>Kumatori Town</t>
  </si>
  <si>
    <t>3627</t>
  </si>
  <si>
    <t>Tajiri Town</t>
  </si>
  <si>
    <t>Misaki Town</t>
  </si>
  <si>
    <t>3813</t>
  </si>
  <si>
    <t>Taishi Town</t>
  </si>
  <si>
    <t>Kanan Town</t>
  </si>
  <si>
    <t>3830</t>
  </si>
  <si>
    <t>Chihayaakasaka Village</t>
  </si>
  <si>
    <t>1000</t>
  </si>
  <si>
    <t>Kobe City</t>
  </si>
  <si>
    <t>Himeji City</t>
  </si>
  <si>
    <t>Amagasaki City</t>
  </si>
  <si>
    <t>Akashi City</t>
  </si>
  <si>
    <t>Nishinomiya City</t>
  </si>
  <si>
    <t>Sumoto City</t>
  </si>
  <si>
    <t>Ashiya City</t>
  </si>
  <si>
    <t>Itami City</t>
  </si>
  <si>
    <t>Aioi City</t>
  </si>
  <si>
    <t>Toyooka City</t>
  </si>
  <si>
    <t>Kakogawa City</t>
  </si>
  <si>
    <t>Ako City</t>
  </si>
  <si>
    <t>Nishiwaki City</t>
  </si>
  <si>
    <t>2146</t>
  </si>
  <si>
    <t>Takarazuka City</t>
  </si>
  <si>
    <t>2154</t>
  </si>
  <si>
    <t>Miki City</t>
  </si>
  <si>
    <t>2162</t>
  </si>
  <si>
    <t>Takasago City</t>
  </si>
  <si>
    <t>Kawanishi City</t>
  </si>
  <si>
    <t>2189</t>
  </si>
  <si>
    <t>2197</t>
  </si>
  <si>
    <t>Sanda City</t>
  </si>
  <si>
    <t>Kasai City</t>
  </si>
  <si>
    <t>2219</t>
  </si>
  <si>
    <t>2227</t>
  </si>
  <si>
    <t>Yabu City</t>
  </si>
  <si>
    <t>2235</t>
  </si>
  <si>
    <t>Tanba City</t>
  </si>
  <si>
    <t>2243</t>
  </si>
  <si>
    <t>Minamiawaji City</t>
  </si>
  <si>
    <t>Asago City</t>
  </si>
  <si>
    <t>2260</t>
  </si>
  <si>
    <t>Awaji City</t>
  </si>
  <si>
    <t>2278</t>
  </si>
  <si>
    <t>Shiso City</t>
  </si>
  <si>
    <t>2286</t>
  </si>
  <si>
    <t>Kato City</t>
  </si>
  <si>
    <t>2294</t>
  </si>
  <si>
    <t>Tatsuno City</t>
  </si>
  <si>
    <t>Inagawa Town</t>
  </si>
  <si>
    <t>Taka Town</t>
  </si>
  <si>
    <t>Inami Town</t>
  </si>
  <si>
    <t>Harima Town</t>
  </si>
  <si>
    <t>4424</t>
  </si>
  <si>
    <t>Ichikawa Town</t>
  </si>
  <si>
    <t>4432</t>
  </si>
  <si>
    <t>Fukusaki Town</t>
  </si>
  <si>
    <t>4467</t>
  </si>
  <si>
    <t>4645</t>
  </si>
  <si>
    <t>4815</t>
  </si>
  <si>
    <t>Kamigori Town</t>
  </si>
  <si>
    <t>5013</t>
  </si>
  <si>
    <t>Sayo Town</t>
  </si>
  <si>
    <t>5854</t>
  </si>
  <si>
    <t>5862</t>
  </si>
  <si>
    <t>Shinonsen Town</t>
  </si>
  <si>
    <t>Nara City</t>
  </si>
  <si>
    <t>Yamatotakada City</t>
  </si>
  <si>
    <t>Yamatokoriyama City</t>
  </si>
  <si>
    <t>Tenri City</t>
  </si>
  <si>
    <t>Kashihara City</t>
  </si>
  <si>
    <t>Sakurai City</t>
  </si>
  <si>
    <t>Gojo City</t>
  </si>
  <si>
    <t>Gose City</t>
  </si>
  <si>
    <t>Ikoma City</t>
  </si>
  <si>
    <t>Kashiba City</t>
  </si>
  <si>
    <t>Katsuragi City</t>
  </si>
  <si>
    <t>Uda City</t>
  </si>
  <si>
    <t>Yamazoe Village</t>
  </si>
  <si>
    <t>Heguri Town</t>
  </si>
  <si>
    <t>Sango Town</t>
  </si>
  <si>
    <t>Ikaruga Town</t>
  </si>
  <si>
    <t>3458</t>
  </si>
  <si>
    <t>Ando Town</t>
  </si>
  <si>
    <t>3610</t>
  </si>
  <si>
    <t>Miyake Town</t>
  </si>
  <si>
    <t>3636</t>
  </si>
  <si>
    <t>Tawaramoto Town</t>
  </si>
  <si>
    <t>3857</t>
  </si>
  <si>
    <t>Soni Village</t>
  </si>
  <si>
    <t>3865</t>
  </si>
  <si>
    <t>Mitsue Village</t>
  </si>
  <si>
    <t>4012</t>
  </si>
  <si>
    <t>Takatori Town</t>
  </si>
  <si>
    <t>Asuka Village</t>
  </si>
  <si>
    <t>4241</t>
  </si>
  <si>
    <t>Kanmaki Town</t>
  </si>
  <si>
    <t>4250</t>
  </si>
  <si>
    <t>Oji Town</t>
  </si>
  <si>
    <t>4268</t>
  </si>
  <si>
    <t>Koryo Town</t>
  </si>
  <si>
    <t>4276</t>
  </si>
  <si>
    <t>Kawai Town</t>
  </si>
  <si>
    <t>4411</t>
  </si>
  <si>
    <t>Yoshino Town</t>
  </si>
  <si>
    <t>Oyodo Town</t>
  </si>
  <si>
    <t>4438</t>
  </si>
  <si>
    <t>Shimoichi Town</t>
  </si>
  <si>
    <t>Kurotaki Village</t>
  </si>
  <si>
    <t>Tenkawa Village</t>
  </si>
  <si>
    <t>Nosegawa Village</t>
  </si>
  <si>
    <t>4497</t>
  </si>
  <si>
    <t>Totsugawa Village</t>
  </si>
  <si>
    <t>Shimokitayama Village</t>
  </si>
  <si>
    <t>4519</t>
  </si>
  <si>
    <t>Kamikitayama Village</t>
  </si>
  <si>
    <t>4527</t>
  </si>
  <si>
    <t>4535</t>
  </si>
  <si>
    <t>Higashiyoshino Village</t>
  </si>
  <si>
    <t>Wakayama City</t>
  </si>
  <si>
    <t>Kainan City</t>
  </si>
  <si>
    <t>Hashimoto City</t>
  </si>
  <si>
    <t>Arida City</t>
  </si>
  <si>
    <t>Gobo City</t>
  </si>
  <si>
    <t>Tanabe City</t>
  </si>
  <si>
    <t>Shingu City</t>
  </si>
  <si>
    <t>Kinokawa City</t>
  </si>
  <si>
    <t>Iwade City</t>
  </si>
  <si>
    <t>3046</t>
  </si>
  <si>
    <t>Kimino Town</t>
  </si>
  <si>
    <t>Katsuragi Town</t>
  </si>
  <si>
    <t>3437</t>
  </si>
  <si>
    <t>Kudoyama Town</t>
  </si>
  <si>
    <t>3445</t>
  </si>
  <si>
    <t>Koya Town</t>
  </si>
  <si>
    <t>3615</t>
  </si>
  <si>
    <t>Yuasa Town</t>
  </si>
  <si>
    <t>3623</t>
  </si>
  <si>
    <t>Hirogawa Town</t>
  </si>
  <si>
    <t>Aridagawa Town</t>
  </si>
  <si>
    <t>3810</t>
  </si>
  <si>
    <t>3828</t>
  </si>
  <si>
    <t>3836</t>
  </si>
  <si>
    <t>Yura Town</t>
  </si>
  <si>
    <t>3909</t>
  </si>
  <si>
    <t>3917</t>
  </si>
  <si>
    <t>Minabe Town</t>
  </si>
  <si>
    <t>3925</t>
  </si>
  <si>
    <t>Hidakagawa Town</t>
  </si>
  <si>
    <t>4018</t>
  </si>
  <si>
    <t>Shirahama Town</t>
  </si>
  <si>
    <t>4042</t>
  </si>
  <si>
    <t>Kamitonda Town</t>
  </si>
  <si>
    <t>4069</t>
  </si>
  <si>
    <t>Susami Town</t>
  </si>
  <si>
    <t>4212</t>
  </si>
  <si>
    <t>Nachikatsuura Town</t>
  </si>
  <si>
    <t>Taiji Town</t>
  </si>
  <si>
    <t>Kozagawa Town</t>
  </si>
  <si>
    <t>4271</t>
  </si>
  <si>
    <t>Kitayama Village</t>
  </si>
  <si>
    <t>4280</t>
  </si>
  <si>
    <t>Kushimoto Town</t>
  </si>
  <si>
    <t>Tottori City</t>
  </si>
  <si>
    <t>Yonago City</t>
  </si>
  <si>
    <t>Kurayoshi City</t>
  </si>
  <si>
    <t>Sakaiminato City</t>
  </si>
  <si>
    <t>3025</t>
  </si>
  <si>
    <t>Iwami Town</t>
  </si>
  <si>
    <t>3254</t>
  </si>
  <si>
    <t>3289</t>
  </si>
  <si>
    <t>Chizu Town</t>
  </si>
  <si>
    <t>3297</t>
  </si>
  <si>
    <t>Yazu Town</t>
  </si>
  <si>
    <t>Misasa Town</t>
  </si>
  <si>
    <t>3700</t>
  </si>
  <si>
    <t>Yurihama Town</t>
  </si>
  <si>
    <t>3718</t>
  </si>
  <si>
    <t>Kotoura Town</t>
  </si>
  <si>
    <t>3726</t>
  </si>
  <si>
    <t>Hokuei Town</t>
  </si>
  <si>
    <t>Hiezu Village</t>
  </si>
  <si>
    <t>Daisen Town</t>
  </si>
  <si>
    <t>3891</t>
  </si>
  <si>
    <t>3904</t>
  </si>
  <si>
    <t>Hoki Town</t>
  </si>
  <si>
    <t>4013</t>
  </si>
  <si>
    <t>Nichinan Town</t>
  </si>
  <si>
    <t>Kofu Town</t>
  </si>
  <si>
    <t>Matsue City</t>
  </si>
  <si>
    <t>Hamada City</t>
  </si>
  <si>
    <t>Izumo City</t>
  </si>
  <si>
    <t>Masuda City</t>
  </si>
  <si>
    <t>Oda City</t>
  </si>
  <si>
    <t>Yasugi City</t>
  </si>
  <si>
    <t>Gotsu City</t>
  </si>
  <si>
    <t>Unnan City</t>
  </si>
  <si>
    <t>3438</t>
  </si>
  <si>
    <t>Okuizumo Town</t>
  </si>
  <si>
    <t>3861</t>
  </si>
  <si>
    <t>Iinan Town</t>
  </si>
  <si>
    <t>4418</t>
  </si>
  <si>
    <t>Kawamoto Town</t>
  </si>
  <si>
    <t>Onan Town</t>
  </si>
  <si>
    <t>Tsuwano Town</t>
  </si>
  <si>
    <t>Yoshika Town</t>
  </si>
  <si>
    <t>Ama Town</t>
  </si>
  <si>
    <t>5261</t>
  </si>
  <si>
    <t>Nishinoshima Town</t>
  </si>
  <si>
    <t>5279</t>
  </si>
  <si>
    <t>Chibu Village</t>
  </si>
  <si>
    <t>5287</t>
  </si>
  <si>
    <t>Okinoshima Town</t>
  </si>
  <si>
    <t>Okayama City</t>
  </si>
  <si>
    <t>Kurashiki City</t>
  </si>
  <si>
    <t>Tsuyama City</t>
  </si>
  <si>
    <t>2046</t>
  </si>
  <si>
    <t>Tamano City</t>
  </si>
  <si>
    <t>Kasaoka City</t>
  </si>
  <si>
    <t>Soja City</t>
  </si>
  <si>
    <t>Takahashi City</t>
  </si>
  <si>
    <t>Niimi City</t>
  </si>
  <si>
    <t>Bizen City</t>
  </si>
  <si>
    <t>Setouchi City</t>
  </si>
  <si>
    <t>Akaiwa City</t>
  </si>
  <si>
    <t>Maniwa City</t>
  </si>
  <si>
    <t>Mimasaka City</t>
  </si>
  <si>
    <t>Asakuchi City</t>
  </si>
  <si>
    <t>Wake Town</t>
  </si>
  <si>
    <t>4235</t>
  </si>
  <si>
    <t>Hayashima Town</t>
  </si>
  <si>
    <t>4456</t>
  </si>
  <si>
    <t>Satosho Town</t>
  </si>
  <si>
    <t>Yakage Town</t>
  </si>
  <si>
    <t>5860</t>
  </si>
  <si>
    <t>Shinjo Village</t>
  </si>
  <si>
    <t>6068</t>
  </si>
  <si>
    <t>Kagamino Town</t>
  </si>
  <si>
    <t>6220</t>
  </si>
  <si>
    <t>Shoo Town</t>
  </si>
  <si>
    <t>6238</t>
  </si>
  <si>
    <t>Nagi Town</t>
  </si>
  <si>
    <t>6432</t>
  </si>
  <si>
    <t>Nishiawakura Village</t>
  </si>
  <si>
    <t>6637</t>
  </si>
  <si>
    <t>Kumenan Town</t>
  </si>
  <si>
    <t>6661</t>
  </si>
  <si>
    <t>6815</t>
  </si>
  <si>
    <t>Kibichuo Town</t>
  </si>
  <si>
    <t>Hiroshima City</t>
  </si>
  <si>
    <t>Kure City</t>
  </si>
  <si>
    <t>Takehara City</t>
  </si>
  <si>
    <t>Mihara City</t>
  </si>
  <si>
    <t>Onomichi City</t>
  </si>
  <si>
    <t>Fukuyama City</t>
  </si>
  <si>
    <t>Shobara City</t>
  </si>
  <si>
    <t>Otake City</t>
  </si>
  <si>
    <t>Higashihiroshima City</t>
  </si>
  <si>
    <t>Hatsukaichi City</t>
  </si>
  <si>
    <t>Akitakata City</t>
  </si>
  <si>
    <t>Edajima City</t>
  </si>
  <si>
    <t>Fuchu Town</t>
  </si>
  <si>
    <t>Kaita Town</t>
  </si>
  <si>
    <t>3072</t>
  </si>
  <si>
    <t>Kumano Town</t>
  </si>
  <si>
    <t>3099</t>
  </si>
  <si>
    <t>Saka Town</t>
  </si>
  <si>
    <t>3684</t>
  </si>
  <si>
    <t>Akiota Town</t>
  </si>
  <si>
    <t>3692</t>
  </si>
  <si>
    <t>Kitahiroshima Town</t>
  </si>
  <si>
    <t>Osakikamijima Town</t>
  </si>
  <si>
    <t>Sera Town</t>
  </si>
  <si>
    <t>Jinsekikogen Town</t>
  </si>
  <si>
    <t>Shimonoseki City</t>
  </si>
  <si>
    <t>Ube City</t>
  </si>
  <si>
    <t>Yamaguchi City</t>
  </si>
  <si>
    <t>Hagi City</t>
  </si>
  <si>
    <t>Hofu City</t>
  </si>
  <si>
    <t>Kudamatsu City</t>
  </si>
  <si>
    <t>Iwakuni City</t>
  </si>
  <si>
    <t>Hikari City</t>
  </si>
  <si>
    <t>Nagato City</t>
  </si>
  <si>
    <t>Yanai City</t>
  </si>
  <si>
    <t>Mine City</t>
  </si>
  <si>
    <t>Shunan City</t>
  </si>
  <si>
    <t>Sanyo-onoda City</t>
    <phoneticPr fontId="2"/>
  </si>
  <si>
    <t>Suo-oshima Town</t>
    <phoneticPr fontId="2"/>
  </si>
  <si>
    <t>Waki Town</t>
  </si>
  <si>
    <t>Kaminoseki Town</t>
  </si>
  <si>
    <t>Tabuse Town</t>
  </si>
  <si>
    <t>Hirao Town</t>
  </si>
  <si>
    <t>5020</t>
  </si>
  <si>
    <t>Abu Town</t>
  </si>
  <si>
    <t>Tokushima City</t>
  </si>
  <si>
    <t>Naruto City</t>
  </si>
  <si>
    <t>Komatsushima City</t>
  </si>
  <si>
    <t>Anan City</t>
  </si>
  <si>
    <t>Yoshinogawa City</t>
  </si>
  <si>
    <t>Awa City</t>
  </si>
  <si>
    <t>Mima City</t>
  </si>
  <si>
    <t>Miyashi City</t>
  </si>
  <si>
    <t>Katsuura Town</t>
  </si>
  <si>
    <t>Kamikatsu Town</t>
  </si>
  <si>
    <t>Sanagochi Village</t>
  </si>
  <si>
    <t>Ishii Town</t>
  </si>
  <si>
    <t>Kamiyama Town</t>
  </si>
  <si>
    <t>3685</t>
  </si>
  <si>
    <t>Naka Town</t>
  </si>
  <si>
    <t>Mugi Town</t>
  </si>
  <si>
    <t>3871</t>
  </si>
  <si>
    <t>Minami Town</t>
  </si>
  <si>
    <t>3880</t>
  </si>
  <si>
    <t>Kaiyo Town</t>
  </si>
  <si>
    <t>Matsushige Town</t>
  </si>
  <si>
    <t>Kitajima Town</t>
  </si>
  <si>
    <t>4037</t>
  </si>
  <si>
    <t>Aizumi Town</t>
  </si>
  <si>
    <t>4045</t>
  </si>
  <si>
    <t>Itano Town</t>
  </si>
  <si>
    <t>4053</t>
  </si>
  <si>
    <t>Kamiita Town</t>
  </si>
  <si>
    <t>Tsurugi Town</t>
  </si>
  <si>
    <t>4894</t>
  </si>
  <si>
    <t>Higashimiyoshi Town</t>
  </si>
  <si>
    <t>Takamatsu City</t>
  </si>
  <si>
    <t>Marugame City</t>
  </si>
  <si>
    <t>Sakaide City</t>
  </si>
  <si>
    <t>Zentsuji City</t>
  </si>
  <si>
    <t>Kan-onji City</t>
    <phoneticPr fontId="2"/>
  </si>
  <si>
    <t>Sanuki City</t>
  </si>
  <si>
    <t>Higashikagawa City</t>
  </si>
  <si>
    <t>Mitoyo City</t>
  </si>
  <si>
    <t>Shodoshima Town</t>
  </si>
  <si>
    <t>Miki Town</t>
  </si>
  <si>
    <t>Naoshima Town</t>
  </si>
  <si>
    <t>3869</t>
  </si>
  <si>
    <t>Utatsu Town</t>
  </si>
  <si>
    <t>3877</t>
  </si>
  <si>
    <t>Ayagawa Town</t>
  </si>
  <si>
    <t>4032</t>
  </si>
  <si>
    <t>Kotohira Town</t>
  </si>
  <si>
    <t>Tadotsu Town</t>
  </si>
  <si>
    <t>Manno Town</t>
  </si>
  <si>
    <t>Matsuyama City</t>
  </si>
  <si>
    <t>Imabari City</t>
  </si>
  <si>
    <t>Uwajima City</t>
  </si>
  <si>
    <t>Yawatahama City</t>
  </si>
  <si>
    <t>Niihama City</t>
  </si>
  <si>
    <t>Saijo City</t>
  </si>
  <si>
    <t>Ozu City</t>
  </si>
  <si>
    <t>Iyo City</t>
  </si>
  <si>
    <t>Shikokuchuo City</t>
  </si>
  <si>
    <t>Seiyo City</t>
  </si>
  <si>
    <t>Toon City</t>
  </si>
  <si>
    <t>3562</t>
  </si>
  <si>
    <t>Kamijima Town</t>
  </si>
  <si>
    <t>3864</t>
  </si>
  <si>
    <t>Kumakogen Town</t>
  </si>
  <si>
    <t>Masaki Town</t>
  </si>
  <si>
    <t>4020</t>
  </si>
  <si>
    <t>Tobe Town</t>
  </si>
  <si>
    <t>4224</t>
  </si>
  <si>
    <t>Uchiko Town</t>
  </si>
  <si>
    <t>4429</t>
  </si>
  <si>
    <t>Ikata Town</t>
  </si>
  <si>
    <t>4844</t>
  </si>
  <si>
    <t>Matsuno Town</t>
  </si>
  <si>
    <t>4887</t>
  </si>
  <si>
    <t>5069</t>
  </si>
  <si>
    <t>Ainan Town</t>
  </si>
  <si>
    <t>Kochi City</t>
  </si>
  <si>
    <t>Muroto City</t>
  </si>
  <si>
    <t>Aki City</t>
  </si>
  <si>
    <t>Nankoku City</t>
  </si>
  <si>
    <t>Tosa City</t>
  </si>
  <si>
    <t>Susaki City</t>
  </si>
  <si>
    <t>Sukumo City</t>
  </si>
  <si>
    <t>Tosashimizu City</t>
  </si>
  <si>
    <t>Shimanto City</t>
  </si>
  <si>
    <t>Kami City</t>
  </si>
  <si>
    <t>Toyo Town</t>
  </si>
  <si>
    <t>Nahari Town</t>
  </si>
  <si>
    <t>3037</t>
  </si>
  <si>
    <t>Tano Town</t>
  </si>
  <si>
    <t>3045</t>
  </si>
  <si>
    <t>Yasuda Town</t>
  </si>
  <si>
    <t>3053</t>
  </si>
  <si>
    <t>Kitagawa Village</t>
  </si>
  <si>
    <t>3061</t>
  </si>
  <si>
    <t>Umaji Village</t>
  </si>
  <si>
    <t>3070</t>
  </si>
  <si>
    <t>Geisei Village</t>
  </si>
  <si>
    <t>Motoyama Town</t>
  </si>
  <si>
    <t>3444</t>
  </si>
  <si>
    <t>Otoyo Town</t>
  </si>
  <si>
    <t>Tosa Town</t>
  </si>
  <si>
    <t>Okawa Village</t>
  </si>
  <si>
    <t>Ino Town</t>
  </si>
  <si>
    <t>3878</t>
  </si>
  <si>
    <t>Niyodogawa Town</t>
  </si>
  <si>
    <t>Nakatosa Town</t>
  </si>
  <si>
    <t>Sakawa Town</t>
  </si>
  <si>
    <t>Ochi Town</t>
  </si>
  <si>
    <t>4050</t>
  </si>
  <si>
    <t>Yusuhara Town</t>
  </si>
  <si>
    <t>4106</t>
  </si>
  <si>
    <t>Hidaka Village</t>
  </si>
  <si>
    <t>4114</t>
  </si>
  <si>
    <t>Tsuno Town</t>
  </si>
  <si>
    <t>4122</t>
  </si>
  <si>
    <t>Shimanto Town</t>
  </si>
  <si>
    <t>4246</t>
  </si>
  <si>
    <t>Otsuki Town</t>
  </si>
  <si>
    <t>Mihara Village</t>
  </si>
  <si>
    <t>Kuroshio Town</t>
  </si>
  <si>
    <t>1005</t>
  </si>
  <si>
    <t>Kitakyushu City</t>
  </si>
  <si>
    <t>1307</t>
  </si>
  <si>
    <t>Fukuoka City</t>
  </si>
  <si>
    <t>Omuta City</t>
  </si>
  <si>
    <t>Kurume City</t>
  </si>
  <si>
    <t>Nogata City</t>
  </si>
  <si>
    <t>Iizuka City</t>
  </si>
  <si>
    <t>Tagawa City</t>
  </si>
  <si>
    <t>Yanagawa City</t>
  </si>
  <si>
    <t>Yame City</t>
  </si>
  <si>
    <t>Chikugo City</t>
  </si>
  <si>
    <t>Okawa City</t>
  </si>
  <si>
    <t>Yukuhashi City</t>
  </si>
  <si>
    <t>Buzen City</t>
  </si>
  <si>
    <t>2150</t>
  </si>
  <si>
    <t>Nakama City</t>
  </si>
  <si>
    <t>2168</t>
  </si>
  <si>
    <t>Ogori City</t>
  </si>
  <si>
    <t>2176</t>
  </si>
  <si>
    <t>Chikushino City</t>
  </si>
  <si>
    <t>2184</t>
  </si>
  <si>
    <t>Kasuga City</t>
  </si>
  <si>
    <t>2192</t>
  </si>
  <si>
    <t>Onojo City</t>
  </si>
  <si>
    <t>2206</t>
  </si>
  <si>
    <t>Munakata City</t>
  </si>
  <si>
    <t>2214</t>
  </si>
  <si>
    <t>Dazaifu City</t>
  </si>
  <si>
    <t>2231</t>
  </si>
  <si>
    <t>2249</t>
  </si>
  <si>
    <t>Fukutsu City</t>
  </si>
  <si>
    <t>2257</t>
  </si>
  <si>
    <t>Ukiha City</t>
  </si>
  <si>
    <t>2265</t>
  </si>
  <si>
    <t>Miyawaka City</t>
  </si>
  <si>
    <t>2273</t>
  </si>
  <si>
    <t>Kama City</t>
  </si>
  <si>
    <t>Asakura City</t>
  </si>
  <si>
    <t>2290</t>
  </si>
  <si>
    <t>Miyama City</t>
  </si>
  <si>
    <t>2303</t>
  </si>
  <si>
    <t>Itoshima City</t>
  </si>
  <si>
    <t>3059</t>
  </si>
  <si>
    <t>3415</t>
  </si>
  <si>
    <t>Umi Town</t>
  </si>
  <si>
    <t>Sasaguri Town</t>
  </si>
  <si>
    <t>Shime Town</t>
  </si>
  <si>
    <t>Sue Town</t>
  </si>
  <si>
    <t>Shingu Town</t>
  </si>
  <si>
    <t>3482</t>
  </si>
  <si>
    <t>Hisayama Town</t>
  </si>
  <si>
    <t>Kasuya Town</t>
  </si>
  <si>
    <t>3814</t>
  </si>
  <si>
    <t>Ashiya Town</t>
  </si>
  <si>
    <t>Mizumaki Town</t>
  </si>
  <si>
    <t>Okagaki Town</t>
  </si>
  <si>
    <t>3849</t>
  </si>
  <si>
    <t>Onga Town</t>
  </si>
  <si>
    <t>Kotake Town</t>
  </si>
  <si>
    <t>Kurate Town</t>
  </si>
  <si>
    <t>Keisen Town</t>
  </si>
  <si>
    <t>Chikuzen Town</t>
  </si>
  <si>
    <t>4489</t>
  </si>
  <si>
    <t>Toho Village</t>
  </si>
  <si>
    <t>Tachiarai Town</t>
  </si>
  <si>
    <t>Oki Town</t>
  </si>
  <si>
    <t>Hirokawa Town</t>
  </si>
  <si>
    <t>6015</t>
  </si>
  <si>
    <t>Kawara Town</t>
  </si>
  <si>
    <t>6023</t>
  </si>
  <si>
    <t>Soeda Town</t>
  </si>
  <si>
    <t>6040</t>
  </si>
  <si>
    <t>Itoda Town</t>
  </si>
  <si>
    <t>6058</t>
  </si>
  <si>
    <t>6082</t>
  </si>
  <si>
    <t>Oto Town</t>
  </si>
  <si>
    <t>6091</t>
  </si>
  <si>
    <t>Aka Village</t>
  </si>
  <si>
    <t>6104</t>
  </si>
  <si>
    <t>Fukuchi Town</t>
  </si>
  <si>
    <t>6210</t>
  </si>
  <si>
    <t>Kanda Town</t>
  </si>
  <si>
    <t>6252</t>
  </si>
  <si>
    <t>Miyako Town</t>
  </si>
  <si>
    <t>6422</t>
  </si>
  <si>
    <t>Yoshitomi Town</t>
  </si>
  <si>
    <t>6465</t>
  </si>
  <si>
    <t>Koge Town</t>
  </si>
  <si>
    <t>6473</t>
  </si>
  <si>
    <t>Chikujo Town</t>
  </si>
  <si>
    <t>Saga City</t>
  </si>
  <si>
    <t>Karatsu City</t>
  </si>
  <si>
    <t>Tosu City</t>
  </si>
  <si>
    <t>Taku City</t>
  </si>
  <si>
    <t>Imari City</t>
  </si>
  <si>
    <t>Takeo City</t>
  </si>
  <si>
    <t>Ogi City</t>
  </si>
  <si>
    <t>Ureshino City</t>
  </si>
  <si>
    <t>Kanzaki City</t>
  </si>
  <si>
    <t>3275</t>
  </si>
  <si>
    <t>Yoshinogari Town</t>
  </si>
  <si>
    <t>Kiyama Town</t>
  </si>
  <si>
    <t>3453</t>
  </si>
  <si>
    <t>Kamimine Town</t>
  </si>
  <si>
    <t>Miyaki Town</t>
  </si>
  <si>
    <t>3879</t>
  </si>
  <si>
    <t>Genkai Town</t>
  </si>
  <si>
    <t>Arita Town</t>
  </si>
  <si>
    <t>Omachi Town</t>
  </si>
  <si>
    <t>Kohoku Town</t>
  </si>
  <si>
    <t>Shiroishi Town</t>
  </si>
  <si>
    <t>4417</t>
  </si>
  <si>
    <t>Tara Town</t>
  </si>
  <si>
    <t>Nagasaki City</t>
  </si>
  <si>
    <t>Sasebo City</t>
  </si>
  <si>
    <t>Shimabara City</t>
  </si>
  <si>
    <t>Isahaya City</t>
  </si>
  <si>
    <t>Omura City</t>
  </si>
  <si>
    <t>Hirado City</t>
  </si>
  <si>
    <t>Matsuura City</t>
  </si>
  <si>
    <t>Iki City</t>
  </si>
  <si>
    <t>Goto City</t>
  </si>
  <si>
    <t>Saikai City</t>
  </si>
  <si>
    <t>Unzen City</t>
  </si>
  <si>
    <t>Minamishimabara City</t>
  </si>
  <si>
    <t>Nagayo Town</t>
  </si>
  <si>
    <t>3084</t>
  </si>
  <si>
    <t>Togitsu Town</t>
  </si>
  <si>
    <t>Higashisonogi Town</t>
  </si>
  <si>
    <t>3220</t>
  </si>
  <si>
    <t>Kawatana Town</t>
  </si>
  <si>
    <t>Hasami Town</t>
  </si>
  <si>
    <t>Ojika Town</t>
  </si>
  <si>
    <t>3912</t>
  </si>
  <si>
    <t>Saza Town</t>
  </si>
  <si>
    <t>Shinkamigoto Town</t>
  </si>
  <si>
    <t>1001</t>
  </si>
  <si>
    <t>Kumamoto City</t>
  </si>
  <si>
    <t>Yatsushiro City</t>
  </si>
  <si>
    <t>Hitoyoshi City</t>
  </si>
  <si>
    <t>Arao City</t>
  </si>
  <si>
    <t>Minamata City</t>
  </si>
  <si>
    <t>Tamana City</t>
  </si>
  <si>
    <t>Yamaga City</t>
  </si>
  <si>
    <t>Kikuchi City</t>
  </si>
  <si>
    <t>Uto City</t>
  </si>
  <si>
    <t>Kamiamakusa City</t>
  </si>
  <si>
    <t>Uki City</t>
  </si>
  <si>
    <t>Aso City</t>
  </si>
  <si>
    <t>Amakusa City</t>
  </si>
  <si>
    <t>Koshi City</t>
  </si>
  <si>
    <t>3489</t>
  </si>
  <si>
    <t>Gyokuto Town</t>
  </si>
  <si>
    <t>Nankan Town</t>
  </si>
  <si>
    <t>3683</t>
  </si>
  <si>
    <t>Nagasu Town</t>
  </si>
  <si>
    <t>3691</t>
  </si>
  <si>
    <t>Nagomi Town</t>
  </si>
  <si>
    <t>Ozu Town</t>
  </si>
  <si>
    <t>Kikuyo Town</t>
  </si>
  <si>
    <t>4230</t>
  </si>
  <si>
    <t>Minamioguni Town</t>
  </si>
  <si>
    <t>Ubuyama Village</t>
  </si>
  <si>
    <t>4329</t>
  </si>
  <si>
    <t>Nishihara Village</t>
  </si>
  <si>
    <t>4337</t>
  </si>
  <si>
    <t>Minamiaso Village</t>
  </si>
  <si>
    <t>Mifune Town</t>
  </si>
  <si>
    <t>4426</t>
  </si>
  <si>
    <t>Kashima Town</t>
  </si>
  <si>
    <t>Mashiki Town</t>
  </si>
  <si>
    <t>Kosa Town</t>
  </si>
  <si>
    <t>4477</t>
  </si>
  <si>
    <t>Yamato Town</t>
  </si>
  <si>
    <t>4680</t>
  </si>
  <si>
    <t>Hikawa Town</t>
  </si>
  <si>
    <t>4825</t>
  </si>
  <si>
    <t>Ashikita Town</t>
  </si>
  <si>
    <t>4841</t>
  </si>
  <si>
    <t>Tsunagi Town</t>
  </si>
  <si>
    <t>Nishiki Town</t>
  </si>
  <si>
    <t>Taragi Town</t>
  </si>
  <si>
    <t>Yunomae Town</t>
  </si>
  <si>
    <t>Mizukami Village</t>
  </si>
  <si>
    <t>5104</t>
  </si>
  <si>
    <t>Sagara Village</t>
  </si>
  <si>
    <t>5112</t>
  </si>
  <si>
    <t>Itsuki Village</t>
  </si>
  <si>
    <t>Yamae Village</t>
  </si>
  <si>
    <t>5139</t>
  </si>
  <si>
    <t>Kuma Village</t>
  </si>
  <si>
    <t>5147</t>
  </si>
  <si>
    <t>Asagiri Town</t>
  </si>
  <si>
    <t>5317</t>
  </si>
  <si>
    <t>Reihoku Town</t>
  </si>
  <si>
    <t>Oita City</t>
  </si>
  <si>
    <t>Beppu City</t>
  </si>
  <si>
    <t>Nakatsu City</t>
  </si>
  <si>
    <t>Hita City</t>
  </si>
  <si>
    <t>Saiki City</t>
  </si>
  <si>
    <t>Usuki City</t>
  </si>
  <si>
    <t>Tsukumi City</t>
  </si>
  <si>
    <t>Taketa City</t>
  </si>
  <si>
    <t>Bungotakada City</t>
  </si>
  <si>
    <t>Kitsuki City</t>
  </si>
  <si>
    <t>Usa City</t>
  </si>
  <si>
    <t>Bungoono City</t>
  </si>
  <si>
    <t>Yufu City</t>
  </si>
  <si>
    <t>Kunisaki City</t>
  </si>
  <si>
    <t>3221</t>
  </si>
  <si>
    <t>Himeshima Village</t>
  </si>
  <si>
    <t>Hiji Town</t>
  </si>
  <si>
    <t>Kokonoe Town</t>
  </si>
  <si>
    <t>4626</t>
  </si>
  <si>
    <t>Kusu Town</t>
  </si>
  <si>
    <t>Miyazaki City</t>
  </si>
  <si>
    <t>Miyakonojo City</t>
  </si>
  <si>
    <t>Nobeoka City</t>
  </si>
  <si>
    <t>Nichinan City</t>
  </si>
  <si>
    <t>Kobayashi City</t>
  </si>
  <si>
    <t>Hyuga City</t>
  </si>
  <si>
    <t>Kushima City</t>
  </si>
  <si>
    <t>Saito City</t>
  </si>
  <si>
    <t>Ebino City</t>
  </si>
  <si>
    <t>3412</t>
  </si>
  <si>
    <t>Mimata Town</t>
  </si>
  <si>
    <t>Takaharu Town</t>
  </si>
  <si>
    <t>3820</t>
  </si>
  <si>
    <t>Kunitomi Town</t>
  </si>
  <si>
    <t>3838</t>
  </si>
  <si>
    <t>Aya Town</t>
  </si>
  <si>
    <t>Takanabe Town</t>
  </si>
  <si>
    <t>Shintomi Town</t>
  </si>
  <si>
    <t>Nishimera Village</t>
  </si>
  <si>
    <t>Kijo Town</t>
  </si>
  <si>
    <t>Kawaminami Town</t>
  </si>
  <si>
    <t>Kadogawa Town</t>
  </si>
  <si>
    <t>Morotsuka Village</t>
  </si>
  <si>
    <t>Shiiba Village</t>
  </si>
  <si>
    <t>Takachiho Town</t>
  </si>
  <si>
    <t>Hinokage Town</t>
  </si>
  <si>
    <t>Gokase Town</t>
  </si>
  <si>
    <t>Kagoshima City</t>
  </si>
  <si>
    <t>Kanoya City</t>
  </si>
  <si>
    <t>Makurazaki City</t>
  </si>
  <si>
    <t>Akune City</t>
  </si>
  <si>
    <t>Izusuki City</t>
  </si>
  <si>
    <t>Nishinoomote City</t>
  </si>
  <si>
    <t>Tarumizu City</t>
  </si>
  <si>
    <t>Satsumasendai City</t>
  </si>
  <si>
    <t>Hioki City</t>
  </si>
  <si>
    <t>2179</t>
  </si>
  <si>
    <t>Soo City</t>
  </si>
  <si>
    <t>Kirishima City</t>
  </si>
  <si>
    <t>Ichikikushikino City</t>
  </si>
  <si>
    <t>Minamisatsuma City</t>
  </si>
  <si>
    <t>Shibushi City</t>
  </si>
  <si>
    <t>Amami City</t>
  </si>
  <si>
    <t>Minamikyushu City</t>
  </si>
  <si>
    <t>Isa City</t>
  </si>
  <si>
    <t>Aira City</t>
  </si>
  <si>
    <t>Mishima Village</t>
  </si>
  <si>
    <t>3922</t>
  </si>
  <si>
    <t>Satsuma Town</t>
  </si>
  <si>
    <t>4040</t>
  </si>
  <si>
    <t>Nagashima Town</t>
  </si>
  <si>
    <t>4520</t>
  </si>
  <si>
    <t>Yusui Town</t>
  </si>
  <si>
    <t>4686</t>
  </si>
  <si>
    <t>Osaki Town</t>
  </si>
  <si>
    <t>4821</t>
  </si>
  <si>
    <t>Higashikushira Town</t>
  </si>
  <si>
    <t>4902</t>
  </si>
  <si>
    <t>Kinko Town</t>
  </si>
  <si>
    <t>4911</t>
  </si>
  <si>
    <t>Minamiosumi Town</t>
  </si>
  <si>
    <t>4929</t>
  </si>
  <si>
    <t>Kimotsuki Town</t>
  </si>
  <si>
    <t>5011</t>
  </si>
  <si>
    <t>Nakatane Town</t>
  </si>
  <si>
    <t>Minamitane Town</t>
  </si>
  <si>
    <t>5054</t>
  </si>
  <si>
    <t>Yakushima Town</t>
  </si>
  <si>
    <t>5232</t>
  </si>
  <si>
    <t>Yamato Village</t>
  </si>
  <si>
    <t>5241</t>
  </si>
  <si>
    <t>5259</t>
  </si>
  <si>
    <t>Setouchi Town</t>
  </si>
  <si>
    <t>5275</t>
  </si>
  <si>
    <t>Tatsugo Town</t>
  </si>
  <si>
    <t>5291</t>
  </si>
  <si>
    <t>Kikai Town</t>
  </si>
  <si>
    <t>5305</t>
  </si>
  <si>
    <t>Tokunoshima Town</t>
  </si>
  <si>
    <t>5313</t>
  </si>
  <si>
    <t>Amagi Town</t>
  </si>
  <si>
    <t>5321</t>
  </si>
  <si>
    <t>Isen Town</t>
  </si>
  <si>
    <t>5330</t>
  </si>
  <si>
    <t>Wadomari Town</t>
  </si>
  <si>
    <t>5348</t>
  </si>
  <si>
    <t>China Town</t>
  </si>
  <si>
    <t>5356</t>
  </si>
  <si>
    <t>Yoron Town</t>
  </si>
  <si>
    <t>Naha City</t>
  </si>
  <si>
    <t>Ginowan City</t>
  </si>
  <si>
    <t>Ishigaki City</t>
  </si>
  <si>
    <t>Urasoe City</t>
  </si>
  <si>
    <t>Nago City</t>
  </si>
  <si>
    <t>Itoman City</t>
  </si>
  <si>
    <t>Okinawa City</t>
  </si>
  <si>
    <t>Tomigusuku City</t>
  </si>
  <si>
    <t>Uruma City</t>
  </si>
  <si>
    <t>Miyakojima City</t>
  </si>
  <si>
    <t>Nanjo City</t>
  </si>
  <si>
    <t>Kunigami Village</t>
  </si>
  <si>
    <t>Ogimi Village</t>
  </si>
  <si>
    <t>Higashi Village</t>
  </si>
  <si>
    <t>3065</t>
  </si>
  <si>
    <t>Nakijin Village</t>
  </si>
  <si>
    <t>3081</t>
  </si>
  <si>
    <t>Motobu Town</t>
  </si>
  <si>
    <t>3111</t>
  </si>
  <si>
    <t>Onna Village</t>
  </si>
  <si>
    <t>3138</t>
  </si>
  <si>
    <t>Ginoza Village</t>
  </si>
  <si>
    <t>3146</t>
  </si>
  <si>
    <t>Kin Town</t>
  </si>
  <si>
    <t>3154</t>
  </si>
  <si>
    <t>Ie Village</t>
  </si>
  <si>
    <t>3243</t>
  </si>
  <si>
    <t>Yomitani Village</t>
  </si>
  <si>
    <t>3251</t>
  </si>
  <si>
    <t>Kadena Town</t>
  </si>
  <si>
    <t>3260</t>
  </si>
  <si>
    <t>Chatan Town</t>
  </si>
  <si>
    <t>3278</t>
  </si>
  <si>
    <t>Kitanakagusuku Village</t>
  </si>
  <si>
    <t>3286</t>
  </si>
  <si>
    <t>Nakagusuku Village</t>
  </si>
  <si>
    <t>3294</t>
  </si>
  <si>
    <t>Nishihara Town</t>
  </si>
  <si>
    <t>Yonabaru Town</t>
  </si>
  <si>
    <t>3502</t>
  </si>
  <si>
    <t>Haebaru Town</t>
  </si>
  <si>
    <t>3537</t>
  </si>
  <si>
    <t>Tokashiki Village</t>
  </si>
  <si>
    <t>3545</t>
  </si>
  <si>
    <t>Zamami Village</t>
  </si>
  <si>
    <t>3553</t>
  </si>
  <si>
    <t>Aguni Village</t>
  </si>
  <si>
    <t>3561</t>
  </si>
  <si>
    <t>Tonaki Village</t>
  </si>
  <si>
    <t>3570</t>
  </si>
  <si>
    <t>Minamidaito Village</t>
  </si>
  <si>
    <t>3588</t>
  </si>
  <si>
    <t>Kitadaito Village</t>
  </si>
  <si>
    <t>3596</t>
  </si>
  <si>
    <t>Iheya Village</t>
  </si>
  <si>
    <t>3600</t>
  </si>
  <si>
    <t>Izena Village</t>
  </si>
  <si>
    <t>Kumejima Town</t>
  </si>
  <si>
    <t>Yaese Town</t>
  </si>
  <si>
    <t>3758</t>
  </si>
  <si>
    <t>Tarama Village</t>
  </si>
  <si>
    <t>Taketomi Town</t>
  </si>
  <si>
    <t>Yonaguni Town</t>
  </si>
  <si>
    <t>施設類型
（コード）</t>
    <rPh sb="0" eb="2">
      <t>シセツ</t>
    </rPh>
    <rPh sb="2" eb="4">
      <t>ルイケイ</t>
    </rPh>
    <phoneticPr fontId="2"/>
  </si>
  <si>
    <t>施設類型
（項目名）</t>
    <rPh sb="0" eb="2">
      <t>シセツ</t>
    </rPh>
    <rPh sb="2" eb="4">
      <t>ルイケイ</t>
    </rPh>
    <rPh sb="6" eb="8">
      <t>コウモク</t>
    </rPh>
    <rPh sb="8" eb="9">
      <t>メイ</t>
    </rPh>
    <phoneticPr fontId="17"/>
  </si>
  <si>
    <t>空港</t>
    <rPh sb="0" eb="2">
      <t>クウコウ</t>
    </rPh>
    <phoneticPr fontId="17"/>
  </si>
  <si>
    <t>駅</t>
    <rPh sb="0" eb="1">
      <t>エキ</t>
    </rPh>
    <phoneticPr fontId="17"/>
  </si>
  <si>
    <t>港</t>
    <rPh sb="0" eb="1">
      <t>ミナト</t>
    </rPh>
    <phoneticPr fontId="17"/>
  </si>
  <si>
    <t>宿泊施設</t>
    <rPh sb="0" eb="2">
      <t>シュクハク</t>
    </rPh>
    <rPh sb="2" eb="4">
      <t>シセツ</t>
    </rPh>
    <phoneticPr fontId="17"/>
  </si>
  <si>
    <t>観光案内所</t>
    <rPh sb="0" eb="2">
      <t>カンコウ</t>
    </rPh>
    <rPh sb="2" eb="4">
      <t>アンナイ</t>
    </rPh>
    <rPh sb="4" eb="5">
      <t>ジョ</t>
    </rPh>
    <phoneticPr fontId="17"/>
  </si>
  <si>
    <t>商業施設</t>
    <rPh sb="0" eb="2">
      <t>ショウギョウ</t>
    </rPh>
    <rPh sb="2" eb="4">
      <t>シセツ</t>
    </rPh>
    <phoneticPr fontId="17"/>
  </si>
  <si>
    <t>MICE施設</t>
    <rPh sb="4" eb="6">
      <t>シセツ</t>
    </rPh>
    <phoneticPr fontId="17"/>
  </si>
  <si>
    <t>その他</t>
    <rPh sb="2" eb="3">
      <t>タ</t>
    </rPh>
    <phoneticPr fontId="17"/>
  </si>
  <si>
    <t>終了時刻</t>
    <rPh sb="0" eb="2">
      <t>シュウリョウ</t>
    </rPh>
    <rPh sb="2" eb="4">
      <t>ジコク</t>
    </rPh>
    <phoneticPr fontId="2"/>
  </si>
  <si>
    <t>開始時刻</t>
    <rPh sb="0" eb="2">
      <t>カイシ</t>
    </rPh>
    <rPh sb="2" eb="4">
      <t>ジコク</t>
    </rPh>
    <phoneticPr fontId="2"/>
  </si>
  <si>
    <t>：固定・複数(幅)料金の別</t>
    <rPh sb="1" eb="3">
      <t>コテイ</t>
    </rPh>
    <rPh sb="4" eb="6">
      <t>フクスウ</t>
    </rPh>
    <rPh sb="7" eb="8">
      <t>ハバ</t>
    </rPh>
    <rPh sb="9" eb="11">
      <t>リョウキン</t>
    </rPh>
    <rPh sb="12" eb="13">
      <t>ベツ</t>
    </rPh>
    <phoneticPr fontId="2"/>
  </si>
  <si>
    <t>1.料金</t>
    <rPh sb="2" eb="4">
      <t>リョウキン</t>
    </rPh>
    <phoneticPr fontId="2"/>
  </si>
  <si>
    <t>(半角5桁以内)</t>
    <rPh sb="1" eb="3">
      <t>ハンカク</t>
    </rPh>
    <rPh sb="4" eb="5">
      <t>ケタ</t>
    </rPh>
    <rPh sb="5" eb="7">
      <t>イナイ</t>
    </rPh>
    <phoneticPr fontId="2"/>
  </si>
  <si>
    <t>：固定料金</t>
    <rPh sb="1" eb="3">
      <t>コテイ</t>
    </rPh>
    <rPh sb="3" eb="5">
      <t>リョウキン</t>
    </rPh>
    <phoneticPr fontId="2"/>
  </si>
  <si>
    <t>：複数(幅)料金</t>
    <phoneticPr fontId="2"/>
  </si>
  <si>
    <t>～</t>
    <phoneticPr fontId="2"/>
  </si>
  <si>
    <t>2.取扱可能品目</t>
    <rPh sb="2" eb="4">
      <t>トリアツカイ</t>
    </rPh>
    <rPh sb="4" eb="6">
      <t>カノウ</t>
    </rPh>
    <rPh sb="6" eb="8">
      <t>ヒンモク</t>
    </rPh>
    <phoneticPr fontId="2"/>
  </si>
  <si>
    <t>：スーツケース</t>
    <phoneticPr fontId="2"/>
  </si>
  <si>
    <t>：クール品</t>
    <rPh sb="4" eb="5">
      <t>ヒン</t>
    </rPh>
    <phoneticPr fontId="2"/>
  </si>
  <si>
    <t>：土産物</t>
    <rPh sb="1" eb="4">
      <t>ミヤゲモノ</t>
    </rPh>
    <phoneticPr fontId="2"/>
  </si>
  <si>
    <t>：取扱品目の三辺長上限値</t>
    <rPh sb="1" eb="3">
      <t>トリアツカイ</t>
    </rPh>
    <rPh sb="3" eb="5">
      <t>ヒンモク</t>
    </rPh>
    <rPh sb="6" eb="7">
      <t>サン</t>
    </rPh>
    <rPh sb="7" eb="9">
      <t>ヘンチョウ</t>
    </rPh>
    <rPh sb="9" eb="11">
      <t>ジョウゲン</t>
    </rPh>
    <rPh sb="11" eb="12">
      <t>チ</t>
    </rPh>
    <phoneticPr fontId="2"/>
  </si>
  <si>
    <t>(半角3桁以内)</t>
    <rPh sb="1" eb="3">
      <t>ハンカク</t>
    </rPh>
    <rPh sb="4" eb="5">
      <t>ケタ</t>
    </rPh>
    <rPh sb="5" eb="7">
      <t>イナイ</t>
    </rPh>
    <phoneticPr fontId="2"/>
  </si>
  <si>
    <t>：取扱品目の最大重量上限値</t>
    <rPh sb="1" eb="3">
      <t>トリアツカイ</t>
    </rPh>
    <rPh sb="3" eb="5">
      <t>ヒンモク</t>
    </rPh>
    <rPh sb="6" eb="8">
      <t>サイダイ</t>
    </rPh>
    <rPh sb="8" eb="10">
      <t>ジュウリョウ</t>
    </rPh>
    <rPh sb="10" eb="12">
      <t>ジョウゲン</t>
    </rPh>
    <rPh sb="12" eb="13">
      <t>チ</t>
    </rPh>
    <phoneticPr fontId="2"/>
  </si>
  <si>
    <t>例）Valuables impossible</t>
    <rPh sb="0" eb="1">
      <t>レイ</t>
    </rPh>
    <phoneticPr fontId="2"/>
  </si>
  <si>
    <t>3.補償内容</t>
    <rPh sb="2" eb="4">
      <t>ホショウ</t>
    </rPh>
    <rPh sb="4" eb="6">
      <t>ナイヨウ</t>
    </rPh>
    <phoneticPr fontId="2"/>
  </si>
  <si>
    <t>：取扱品目の価額上限値</t>
    <rPh sb="1" eb="3">
      <t>トリアツカイ</t>
    </rPh>
    <rPh sb="3" eb="5">
      <t>ヒンモク</t>
    </rPh>
    <rPh sb="6" eb="8">
      <t>カガク</t>
    </rPh>
    <rPh sb="8" eb="10">
      <t>ジョウゲン</t>
    </rPh>
    <rPh sb="10" eb="11">
      <t>チ</t>
    </rPh>
    <phoneticPr fontId="2"/>
  </si>
  <si>
    <t>(半角7桁以内)</t>
    <rPh sb="1" eb="3">
      <t>ハンカク</t>
    </rPh>
    <rPh sb="4" eb="5">
      <t>ケタ</t>
    </rPh>
    <rPh sb="5" eb="7">
      <t>イナイ</t>
    </rPh>
    <phoneticPr fontId="2"/>
  </si>
  <si>
    <t>：上限値の有無</t>
    <rPh sb="1" eb="3">
      <t>ジョウゲン</t>
    </rPh>
    <rPh sb="3" eb="4">
      <t>チ</t>
    </rPh>
    <rPh sb="5" eb="7">
      <t>ウム</t>
    </rPh>
    <phoneticPr fontId="2"/>
  </si>
  <si>
    <t>(上記２．で入力した取扱品目の価額上限値を自動入力)</t>
    <rPh sb="1" eb="3">
      <t>ジョウキ</t>
    </rPh>
    <rPh sb="6" eb="8">
      <t>ニュウリョク</t>
    </rPh>
    <rPh sb="10" eb="12">
      <t>トリアツカイ</t>
    </rPh>
    <rPh sb="12" eb="14">
      <t>ヒンモク</t>
    </rPh>
    <rPh sb="15" eb="17">
      <t>カガク</t>
    </rPh>
    <rPh sb="17" eb="19">
      <t>ジョウゲン</t>
    </rPh>
    <rPh sb="19" eb="20">
      <t>チ</t>
    </rPh>
    <rPh sb="21" eb="23">
      <t>ジドウ</t>
    </rPh>
    <rPh sb="23" eb="25">
      <t>ニュウリョク</t>
    </rPh>
    <phoneticPr fontId="2"/>
  </si>
  <si>
    <t>○当日配送入力項目</t>
    <rPh sb="1" eb="3">
      <t>トウジツ</t>
    </rPh>
    <rPh sb="3" eb="5">
      <t>ハイソウ</t>
    </rPh>
    <rPh sb="5" eb="7">
      <t>ニュウリョク</t>
    </rPh>
    <rPh sb="7" eb="9">
      <t>コウモク</t>
    </rPh>
    <phoneticPr fontId="2"/>
  </si>
  <si>
    <t>○海外配送入力項目</t>
    <rPh sb="1" eb="3">
      <t>カイガイ</t>
    </rPh>
    <rPh sb="3" eb="5">
      <t>ハイソウ</t>
    </rPh>
    <rPh sb="5" eb="7">
      <t>ニュウリョク</t>
    </rPh>
    <rPh sb="7" eb="9">
      <t>コウモク</t>
    </rPh>
    <phoneticPr fontId="2"/>
  </si>
  <si>
    <t>4.配送概要</t>
    <rPh sb="2" eb="4">
      <t>ハイソウ</t>
    </rPh>
    <rPh sb="4" eb="6">
      <t>ガイヨウ</t>
    </rPh>
    <phoneticPr fontId="2"/>
  </si>
  <si>
    <t>：受付〆切時間</t>
    <rPh sb="1" eb="3">
      <t>ウケツケ</t>
    </rPh>
    <rPh sb="3" eb="5">
      <t>シメキリ</t>
    </rPh>
    <rPh sb="5" eb="7">
      <t>ジカン</t>
    </rPh>
    <phoneticPr fontId="2"/>
  </si>
  <si>
    <t>：最終配送時間</t>
    <rPh sb="1" eb="3">
      <t>サイシュウ</t>
    </rPh>
    <rPh sb="3" eb="5">
      <t>ハイソウ</t>
    </rPh>
    <rPh sb="5" eb="7">
      <t>ジカン</t>
    </rPh>
    <phoneticPr fontId="2"/>
  </si>
  <si>
    <t>：配送先（日本語）</t>
    <rPh sb="1" eb="3">
      <t>ハイソウ</t>
    </rPh>
    <rPh sb="3" eb="4">
      <t>サキ</t>
    </rPh>
    <rPh sb="5" eb="8">
      <t>ニホンゴ</t>
    </rPh>
    <phoneticPr fontId="2"/>
  </si>
  <si>
    <t>：配送先（英語）</t>
    <rPh sb="1" eb="3">
      <t>ハイソウ</t>
    </rPh>
    <rPh sb="3" eb="4">
      <t>サキ</t>
    </rPh>
    <rPh sb="5" eb="7">
      <t>エイゴ</t>
    </rPh>
    <phoneticPr fontId="2"/>
  </si>
  <si>
    <t>：日本全国配送</t>
    <rPh sb="1" eb="3">
      <t>ニホン</t>
    </rPh>
    <rPh sb="3" eb="5">
      <t>ゼンコク</t>
    </rPh>
    <rPh sb="5" eb="7">
      <t>ハイソウ</t>
    </rPh>
    <phoneticPr fontId="2"/>
  </si>
  <si>
    <t>1002：札幌市</t>
  </si>
  <si>
    <t>2025：函館市</t>
  </si>
  <si>
    <t>2033：小樽市</t>
  </si>
  <si>
    <t>2041：旭川市</t>
  </si>
  <si>
    <t>2050：室蘭市</t>
  </si>
  <si>
    <t>2068：釧路市</t>
  </si>
  <si>
    <t>2076：帯広市</t>
  </si>
  <si>
    <t>2084：北見市</t>
  </si>
  <si>
    <t>2092：夕張市</t>
  </si>
  <si>
    <t>2106：岩見沢市</t>
  </si>
  <si>
    <t>2114：網走市</t>
  </si>
  <si>
    <t>2122：留萌市</t>
  </si>
  <si>
    <t>2131：苫小牧市</t>
  </si>
  <si>
    <t>2149：稚内市</t>
  </si>
  <si>
    <t>2157：美唄市</t>
  </si>
  <si>
    <t>2165：芦別市</t>
  </si>
  <si>
    <t>2173：江別市</t>
  </si>
  <si>
    <t>2181：赤平市</t>
  </si>
  <si>
    <t>2190：紋別市</t>
  </si>
  <si>
    <t>2203：士別市</t>
  </si>
  <si>
    <t>2211：名寄市</t>
  </si>
  <si>
    <t>2220：三笠市</t>
  </si>
  <si>
    <t>2238：根室市</t>
  </si>
  <si>
    <t>2246：千歳市</t>
  </si>
  <si>
    <t>2254：滝川市</t>
  </si>
  <si>
    <t>2262：砂川市</t>
  </si>
  <si>
    <t>2271：歌志内市</t>
  </si>
  <si>
    <t>2289：深川市</t>
  </si>
  <si>
    <t>2297：富良野市</t>
  </si>
  <si>
    <t>2301：登別市</t>
  </si>
  <si>
    <t>2319：恵庭市</t>
  </si>
  <si>
    <t>2335：伊達市</t>
  </si>
  <si>
    <t>2343：北広島市</t>
  </si>
  <si>
    <t>2351：石狩市</t>
  </si>
  <si>
    <t>2360：北斗市</t>
  </si>
  <si>
    <t>3030：当別町</t>
  </si>
  <si>
    <t>3048：新篠津村</t>
  </si>
  <si>
    <t>3315：松前町</t>
  </si>
  <si>
    <t>3323：福島町</t>
  </si>
  <si>
    <t>3331：知内町</t>
  </si>
  <si>
    <t>3340：木古内町</t>
  </si>
  <si>
    <t>3374：七飯町</t>
  </si>
  <si>
    <t>3439：鹿部町</t>
  </si>
  <si>
    <t>3455：森町</t>
  </si>
  <si>
    <t>3463：八雲町</t>
  </si>
  <si>
    <t>3471：長万部町</t>
  </si>
  <si>
    <t>3617：江差町</t>
  </si>
  <si>
    <t>3625：上ノ国町</t>
  </si>
  <si>
    <t>3633：厚沢部町</t>
  </si>
  <si>
    <t>3641：乙部町</t>
  </si>
  <si>
    <t>3676：奥尻町</t>
  </si>
  <si>
    <t>3706：今金町</t>
  </si>
  <si>
    <t>3714：せたな町</t>
  </si>
  <si>
    <t>3919：島牧村</t>
  </si>
  <si>
    <t>3927：寿都町</t>
  </si>
  <si>
    <t>3935：黒松内町</t>
  </si>
  <si>
    <t>3943：蘭越町</t>
  </si>
  <si>
    <t>3951：ニセコ町</t>
  </si>
  <si>
    <t>3960：真狩村</t>
  </si>
  <si>
    <t>3978：留寿都村</t>
  </si>
  <si>
    <t>3986：喜茂別町</t>
  </si>
  <si>
    <t>3994：京極町</t>
  </si>
  <si>
    <t>4001：倶知安町</t>
  </si>
  <si>
    <t>4010：共和町</t>
  </si>
  <si>
    <t>4028：岩内町</t>
  </si>
  <si>
    <t>4036：泊村</t>
  </si>
  <si>
    <t>4044：神恵内村</t>
  </si>
  <si>
    <t>4052：積丹町</t>
  </si>
  <si>
    <t>4061：古平町</t>
  </si>
  <si>
    <t>4079：仁木町</t>
  </si>
  <si>
    <t>4087：余市町</t>
  </si>
  <si>
    <t>4095：赤井川村</t>
  </si>
  <si>
    <t>4231：南幌町</t>
  </si>
  <si>
    <t>4249：奈井江町</t>
  </si>
  <si>
    <t>4257：上砂川町</t>
  </si>
  <si>
    <t>4273：由仁町</t>
  </si>
  <si>
    <t>4281：長沼町</t>
  </si>
  <si>
    <t>4290：栗山町</t>
  </si>
  <si>
    <t>4303：月形町</t>
  </si>
  <si>
    <t>4311：浦臼町</t>
  </si>
  <si>
    <t>4320：新十津川町</t>
  </si>
  <si>
    <t>4338：妹背牛町</t>
  </si>
  <si>
    <t>4346：秩父別町</t>
  </si>
  <si>
    <t>4362：雨竜町</t>
  </si>
  <si>
    <t>4371：北竜町</t>
  </si>
  <si>
    <t>4389：沼田町</t>
  </si>
  <si>
    <t>4524：鷹栖町</t>
  </si>
  <si>
    <t>4532：東神楽町</t>
  </si>
  <si>
    <t>4541：当麻町</t>
  </si>
  <si>
    <t>4559：比布町</t>
  </si>
  <si>
    <t>4567：愛別町</t>
  </si>
  <si>
    <t>4575：上川町</t>
  </si>
  <si>
    <t>4583：東川町</t>
  </si>
  <si>
    <t>4591：美瑛町</t>
  </si>
  <si>
    <t>4605：上富良野町</t>
  </si>
  <si>
    <t>4613：中富良野町</t>
  </si>
  <si>
    <t>4621：南富良野町</t>
  </si>
  <si>
    <t>4630：占冠村</t>
  </si>
  <si>
    <t>4648：和寒町</t>
  </si>
  <si>
    <t>4656：剣淵町</t>
  </si>
  <si>
    <t>4681：下川町</t>
  </si>
  <si>
    <t>4699：美深町</t>
  </si>
  <si>
    <t>4702：音威子府村</t>
  </si>
  <si>
    <t>4711：中川町</t>
  </si>
  <si>
    <t>4729：幌加内町</t>
  </si>
  <si>
    <t>4818：増毛町</t>
  </si>
  <si>
    <t>4826：小平町</t>
  </si>
  <si>
    <t>4834：苫前町</t>
  </si>
  <si>
    <t>4842：羽幌町</t>
  </si>
  <si>
    <t>4851：初山別村</t>
  </si>
  <si>
    <t>4869：遠別町</t>
  </si>
  <si>
    <t>4877：天塩町</t>
  </si>
  <si>
    <t>5113：猿払村</t>
  </si>
  <si>
    <t>5121：浜頓別町</t>
  </si>
  <si>
    <t>5130：中頓別町</t>
  </si>
  <si>
    <t>5148：枝幸町</t>
  </si>
  <si>
    <t>5164：豊富町</t>
  </si>
  <si>
    <t>5172：礼文町</t>
  </si>
  <si>
    <t>5181：利尻町</t>
  </si>
  <si>
    <t>5199：利尻富士町</t>
  </si>
  <si>
    <t>5202：幌延町</t>
  </si>
  <si>
    <t>5431：美幌町</t>
  </si>
  <si>
    <t>5440：津別町</t>
  </si>
  <si>
    <t>5458：斜里町</t>
  </si>
  <si>
    <t>5466：清里町</t>
  </si>
  <si>
    <t>5474：小清水町</t>
  </si>
  <si>
    <t>5491：訓子府町</t>
  </si>
  <si>
    <t>5504：置戸町</t>
  </si>
  <si>
    <t>5521：佐呂間町</t>
  </si>
  <si>
    <t>5555：遠軽町</t>
  </si>
  <si>
    <t>5598：湧別町</t>
  </si>
  <si>
    <t>5601：滝上町</t>
  </si>
  <si>
    <t>5610：興部町</t>
  </si>
  <si>
    <t>5628：西興部村</t>
  </si>
  <si>
    <t>5636：雄武町</t>
  </si>
  <si>
    <t>5644：大空町</t>
  </si>
  <si>
    <t>5717：豊浦町</t>
  </si>
  <si>
    <t>5750：壮瞥町</t>
  </si>
  <si>
    <t>5784：白老町</t>
  </si>
  <si>
    <t>5814：厚真町</t>
  </si>
  <si>
    <t>5849：洞爺湖町</t>
  </si>
  <si>
    <t>5857：安平町</t>
  </si>
  <si>
    <t>5865：むかわ町</t>
  </si>
  <si>
    <t>6012：日高町</t>
  </si>
  <si>
    <t>6021：平取町</t>
  </si>
  <si>
    <t>6047：新冠町</t>
  </si>
  <si>
    <t>6071：浦河町</t>
  </si>
  <si>
    <t>6080：様似町</t>
  </si>
  <si>
    <t>6098：えりも町</t>
  </si>
  <si>
    <t>6101：新ひだか町</t>
  </si>
  <si>
    <t>6314：音更町</t>
  </si>
  <si>
    <t>6322：士幌町</t>
  </si>
  <si>
    <t>6331：上士幌町</t>
  </si>
  <si>
    <t>6349：鹿追町</t>
  </si>
  <si>
    <t>6357：新得町</t>
  </si>
  <si>
    <t>6365：清水町</t>
  </si>
  <si>
    <t>6373：芽室町</t>
  </si>
  <si>
    <t>6381：中札内村</t>
  </si>
  <si>
    <t>6390：更別村</t>
  </si>
  <si>
    <t>6411：大樹町</t>
  </si>
  <si>
    <t>6420：広尾町</t>
  </si>
  <si>
    <t>6438：幕別町</t>
  </si>
  <si>
    <t>6446：池田町</t>
  </si>
  <si>
    <t>6454：豊頃町</t>
  </si>
  <si>
    <t>6462：本別町</t>
  </si>
  <si>
    <t>6471：足寄町</t>
  </si>
  <si>
    <t>6489：陸別町</t>
  </si>
  <si>
    <t>6497：浦幌町</t>
  </si>
  <si>
    <t>6616：釧路町</t>
  </si>
  <si>
    <t>6624：厚岸町</t>
  </si>
  <si>
    <t>6632：浜中町</t>
  </si>
  <si>
    <t>6641：標茶町</t>
  </si>
  <si>
    <t>6659：弟子屈町</t>
  </si>
  <si>
    <t>6675：鶴居村</t>
  </si>
  <si>
    <t>6683：白糠町</t>
  </si>
  <si>
    <t>6918：別海町</t>
  </si>
  <si>
    <t>6926：中標津町</t>
  </si>
  <si>
    <t>6934：標津町</t>
  </si>
  <si>
    <t>6942：羅臼町</t>
  </si>
  <si>
    <t>2012：青森市</t>
  </si>
  <si>
    <t>2021：弘前市</t>
  </si>
  <si>
    <t>2039：八戸市</t>
  </si>
  <si>
    <t>2047：黒石市</t>
  </si>
  <si>
    <t>2055：五所川原市</t>
  </si>
  <si>
    <t>2063：十和田市</t>
  </si>
  <si>
    <t>2071：三沢市</t>
  </si>
  <si>
    <t>2080：むつ市</t>
  </si>
  <si>
    <t>2098：つがる市</t>
  </si>
  <si>
    <t>2101：平川市</t>
  </si>
  <si>
    <t>3019：平内町</t>
  </si>
  <si>
    <t>3035：今別町</t>
  </si>
  <si>
    <t>3043：蓬田村</t>
  </si>
  <si>
    <t>3078：外ヶ浜町</t>
  </si>
  <si>
    <t>3213：鰺ヶ沢町</t>
  </si>
  <si>
    <t>3230：深浦町</t>
  </si>
  <si>
    <t>3434：西目屋村</t>
  </si>
  <si>
    <t>3612：藤崎町</t>
  </si>
  <si>
    <t>3621：大鰐町</t>
  </si>
  <si>
    <t>3671：田舎館村</t>
  </si>
  <si>
    <t>3817：板柳町</t>
  </si>
  <si>
    <t>3841：鶴田町</t>
  </si>
  <si>
    <t>3876：中泊町</t>
  </si>
  <si>
    <t>4015：野辺地町</t>
  </si>
  <si>
    <t>4023：七戸町</t>
  </si>
  <si>
    <t>4058：六戸町</t>
  </si>
  <si>
    <t>4066：横浜町</t>
  </si>
  <si>
    <t>4082：東北町</t>
  </si>
  <si>
    <t>4112：六ヶ所村</t>
  </si>
  <si>
    <t>4121：おいらせ町</t>
  </si>
  <si>
    <t>4236：大間町</t>
  </si>
  <si>
    <t>4244：東通村</t>
  </si>
  <si>
    <t>4252：風間浦村</t>
  </si>
  <si>
    <t>4261：佐井村</t>
  </si>
  <si>
    <t>4414：三戸町</t>
  </si>
  <si>
    <t>4422：五戸町</t>
  </si>
  <si>
    <t>4431：田子町</t>
  </si>
  <si>
    <t>4457：南部町</t>
  </si>
  <si>
    <t>4465：階上町</t>
  </si>
  <si>
    <t>4503：新郷村</t>
  </si>
  <si>
    <t>2018：盛岡市</t>
  </si>
  <si>
    <t>2026：宮古市</t>
  </si>
  <si>
    <t>2034：大船渡市</t>
  </si>
  <si>
    <t>2051：花巻市</t>
  </si>
  <si>
    <t>2069：北上市</t>
  </si>
  <si>
    <t>2077：久慈市</t>
  </si>
  <si>
    <t>2085：遠野市</t>
  </si>
  <si>
    <t>2093：一関市</t>
  </si>
  <si>
    <t>2107：陸前高田市</t>
  </si>
  <si>
    <t>2115：釜石市</t>
  </si>
  <si>
    <t>2131：二戸市</t>
  </si>
  <si>
    <t>2140：八幡平市</t>
  </si>
  <si>
    <t>2158：奥州市</t>
  </si>
  <si>
    <t>2166：滝沢市</t>
  </si>
  <si>
    <t>3014：雫石町</t>
  </si>
  <si>
    <t>3022：葛巻町</t>
  </si>
  <si>
    <t>3031：岩手町</t>
  </si>
  <si>
    <t>3219：紫波町</t>
  </si>
  <si>
    <t>3227：矢巾町</t>
  </si>
  <si>
    <t>3669：西和賀町</t>
  </si>
  <si>
    <t>3812：金ケ崎町</t>
  </si>
  <si>
    <t>4029：平泉町</t>
  </si>
  <si>
    <t>4410：住田町</t>
  </si>
  <si>
    <t>4614：大槌町</t>
  </si>
  <si>
    <t>4827：山田町</t>
  </si>
  <si>
    <t>4835：岩泉町</t>
  </si>
  <si>
    <t>4843：田野畑村</t>
  </si>
  <si>
    <t>4851：普代村</t>
  </si>
  <si>
    <t>5017：軽米町</t>
  </si>
  <si>
    <t>5033：野田村</t>
  </si>
  <si>
    <t>5068：九戸村</t>
  </si>
  <si>
    <t>5076：洋野町</t>
  </si>
  <si>
    <t>5246：一戸町</t>
  </si>
  <si>
    <t>1009：仙台市</t>
  </si>
  <si>
    <t>2021：石巻市</t>
  </si>
  <si>
    <t>2030：塩竈市</t>
  </si>
  <si>
    <t>2056：気仙沼市</t>
  </si>
  <si>
    <t>2064：白石市</t>
  </si>
  <si>
    <t>2072：名取市</t>
  </si>
  <si>
    <t>2081：角田市</t>
  </si>
  <si>
    <t>2099：多賀城市</t>
  </si>
  <si>
    <t>2111：岩沼市</t>
  </si>
  <si>
    <t>2129：登米市</t>
  </si>
  <si>
    <t>2137：栗原市</t>
  </si>
  <si>
    <t>2145：東松島市</t>
  </si>
  <si>
    <t>2153：大崎市</t>
  </si>
  <si>
    <t>2161：富谷市</t>
  </si>
  <si>
    <t>3010：蔵王町</t>
  </si>
  <si>
    <t>3028：七ヶ宿町</t>
  </si>
  <si>
    <t>3214：大河原町</t>
  </si>
  <si>
    <t>3222：村田町</t>
  </si>
  <si>
    <t>3231：柴田町</t>
  </si>
  <si>
    <t>3249：川崎町</t>
  </si>
  <si>
    <t>3419：丸森町</t>
  </si>
  <si>
    <t>3613：亘理町</t>
  </si>
  <si>
    <t>3621：山元町</t>
  </si>
  <si>
    <t>4016：松島町</t>
  </si>
  <si>
    <t>4041：七ヶ浜町</t>
  </si>
  <si>
    <t>4067：利府町</t>
  </si>
  <si>
    <t>4211：大和町</t>
  </si>
  <si>
    <t>4229：大郷町</t>
  </si>
  <si>
    <t>4245：大衡村</t>
  </si>
  <si>
    <t>4440：色麻町</t>
  </si>
  <si>
    <t>4458：加美町</t>
  </si>
  <si>
    <t>5012：涌谷町</t>
  </si>
  <si>
    <t>5055：美里町</t>
  </si>
  <si>
    <t>5811：女川町</t>
  </si>
  <si>
    <t>6060：南三陸町</t>
  </si>
  <si>
    <t>2019：秋田市</t>
  </si>
  <si>
    <t>2027：能代市</t>
  </si>
  <si>
    <t>2035：横手市</t>
  </si>
  <si>
    <t>2043：大館市</t>
  </si>
  <si>
    <t>2060：男鹿市</t>
  </si>
  <si>
    <t>2078：湯沢市</t>
  </si>
  <si>
    <t>2094：鹿角市</t>
  </si>
  <si>
    <t>2108：由利本荘市</t>
  </si>
  <si>
    <t>2116：潟上市</t>
  </si>
  <si>
    <t>2124：大仙市</t>
  </si>
  <si>
    <t>2132：北秋田市</t>
  </si>
  <si>
    <t>2141：にかほ市</t>
  </si>
  <si>
    <t>2159：仙北市</t>
  </si>
  <si>
    <t>3031：小坂町</t>
  </si>
  <si>
    <t>3279：上小阿仁村</t>
  </si>
  <si>
    <t>3465：藤里町</t>
  </si>
  <si>
    <t>3481：三種町</t>
  </si>
  <si>
    <t>3490：八峰町</t>
  </si>
  <si>
    <t>3619：五城目町</t>
  </si>
  <si>
    <t>3635：八郎潟町</t>
  </si>
  <si>
    <t>3660：井川町</t>
  </si>
  <si>
    <t>3686：大潟村</t>
  </si>
  <si>
    <t>4348：美郷町</t>
  </si>
  <si>
    <t>4631：羽後町</t>
  </si>
  <si>
    <t>4640：東成瀬村</t>
  </si>
  <si>
    <t>2014：山形市</t>
  </si>
  <si>
    <t>2022：米沢市</t>
  </si>
  <si>
    <t>2031：鶴岡市</t>
  </si>
  <si>
    <t>2049：酒田市</t>
  </si>
  <si>
    <t>2057：新庄市</t>
  </si>
  <si>
    <t>2065：寒河江市</t>
  </si>
  <si>
    <t>2073：上山市</t>
  </si>
  <si>
    <t>2081：村山市</t>
  </si>
  <si>
    <t>2090：長井市</t>
  </si>
  <si>
    <t>2103：天童市</t>
  </si>
  <si>
    <t>2111：東根市</t>
  </si>
  <si>
    <t>2120：尾花沢市</t>
  </si>
  <si>
    <t>2138：南陽市</t>
  </si>
  <si>
    <t>3011：山辺町</t>
  </si>
  <si>
    <t>3029：中山町</t>
  </si>
  <si>
    <t>3215：河北町</t>
  </si>
  <si>
    <t>3223：西川町</t>
  </si>
  <si>
    <t>3231：朝日町</t>
  </si>
  <si>
    <t>3240：大江町</t>
  </si>
  <si>
    <t>3410：大石田町</t>
  </si>
  <si>
    <t>3614：金山町</t>
  </si>
  <si>
    <t>3622：最上町</t>
  </si>
  <si>
    <t>3631：舟形町</t>
  </si>
  <si>
    <t>3649：真室川町</t>
  </si>
  <si>
    <t>3657：大蔵村</t>
  </si>
  <si>
    <t>3665：鮭川村</t>
  </si>
  <si>
    <t>3673：戸沢村</t>
  </si>
  <si>
    <t>3819：高畠町</t>
  </si>
  <si>
    <t>3827：川西町</t>
  </si>
  <si>
    <t>4017：小国町</t>
  </si>
  <si>
    <t>4025：白鷹町</t>
  </si>
  <si>
    <t>4033：飯豊町</t>
  </si>
  <si>
    <t>4262：三川町</t>
  </si>
  <si>
    <t>4289：庄内町</t>
  </si>
  <si>
    <t>4611：遊佐町</t>
  </si>
  <si>
    <t>2010：福島市</t>
  </si>
  <si>
    <t>2028：会津若松市</t>
  </si>
  <si>
    <t>2036：郡山市</t>
  </si>
  <si>
    <t>2044：いわき市</t>
  </si>
  <si>
    <t>2052：白河市</t>
  </si>
  <si>
    <t>2079：須賀川市</t>
  </si>
  <si>
    <t>2087：喜多方市</t>
  </si>
  <si>
    <t>2095：相馬市</t>
  </si>
  <si>
    <t>2109：二本松市</t>
  </si>
  <si>
    <t>2117：田村市</t>
  </si>
  <si>
    <t>2125：南相馬市</t>
  </si>
  <si>
    <t>2133：伊達市</t>
  </si>
  <si>
    <t>2141：本宮市</t>
  </si>
  <si>
    <t>3016：桑折町</t>
  </si>
  <si>
    <t>3032：国見町</t>
  </si>
  <si>
    <t>3083：川俣町</t>
  </si>
  <si>
    <t>3229：大玉村</t>
  </si>
  <si>
    <t>3423：鏡石町</t>
  </si>
  <si>
    <t>3440：天栄村</t>
  </si>
  <si>
    <t>3628：下郷町</t>
  </si>
  <si>
    <t>3644：檜枝岐村</t>
  </si>
  <si>
    <t>3679：只見町</t>
  </si>
  <si>
    <t>3687：南会津町</t>
  </si>
  <si>
    <t>4021：北塩原村</t>
  </si>
  <si>
    <t>4055：西会津町</t>
  </si>
  <si>
    <t>4071：磐梯町</t>
  </si>
  <si>
    <t>4080：猪苗代町</t>
  </si>
  <si>
    <t>4217：会津坂下町</t>
  </si>
  <si>
    <t>4225：湯川村</t>
  </si>
  <si>
    <t>4233：柳津町</t>
  </si>
  <si>
    <t>4446：三島町</t>
  </si>
  <si>
    <t>4454：金山町</t>
  </si>
  <si>
    <t>4462：昭和村</t>
  </si>
  <si>
    <t>4471：会津美里町</t>
  </si>
  <si>
    <t>4616：西郷村</t>
  </si>
  <si>
    <t>4641：泉崎村</t>
  </si>
  <si>
    <t>4659：中島村</t>
  </si>
  <si>
    <t>4667：矢吹町</t>
  </si>
  <si>
    <t>4811：棚倉町</t>
  </si>
  <si>
    <t>4829：矢祭町</t>
  </si>
  <si>
    <t>4837：塙町</t>
  </si>
  <si>
    <t>4845：鮫川村</t>
  </si>
  <si>
    <t>5019：石川町</t>
  </si>
  <si>
    <t>5027：玉川村</t>
  </si>
  <si>
    <t>5035：平田村</t>
  </si>
  <si>
    <t>5043：浅川町</t>
  </si>
  <si>
    <t>5051：古殿町</t>
  </si>
  <si>
    <t>5213：三春町</t>
  </si>
  <si>
    <t>5221：小野町</t>
  </si>
  <si>
    <t>5418：広野町</t>
  </si>
  <si>
    <t>5426：楢葉町</t>
  </si>
  <si>
    <t>5434：富岡町</t>
  </si>
  <si>
    <t>5442：川内村</t>
  </si>
  <si>
    <t>5451：大熊町</t>
  </si>
  <si>
    <t>5469：双葉町</t>
  </si>
  <si>
    <t>5477：浪江町</t>
  </si>
  <si>
    <t>5485：葛尾村</t>
  </si>
  <si>
    <t>5612：新地町</t>
  </si>
  <si>
    <t>5647：飯舘村</t>
  </si>
  <si>
    <t>2015：水戸市</t>
  </si>
  <si>
    <t>2023：日立市</t>
  </si>
  <si>
    <t>2031：土浦市</t>
  </si>
  <si>
    <t>2040：古河市</t>
  </si>
  <si>
    <t>2058：石岡市</t>
  </si>
  <si>
    <t>2074：結城市</t>
  </si>
  <si>
    <t>2082：龍ケ崎市</t>
  </si>
  <si>
    <t>2104：下妻市</t>
  </si>
  <si>
    <t>2112：常総市</t>
  </si>
  <si>
    <t>2121：常陸太田市</t>
  </si>
  <si>
    <t>2147：高萩市</t>
  </si>
  <si>
    <t>2155：北茨城市</t>
  </si>
  <si>
    <t>2163：笠間市</t>
  </si>
  <si>
    <t>2171：取手市</t>
  </si>
  <si>
    <t>2198：牛久市</t>
  </si>
  <si>
    <t>2201：つくば市</t>
  </si>
  <si>
    <t>2210：ひたちなか市</t>
  </si>
  <si>
    <t>2228：鹿嶋市</t>
  </si>
  <si>
    <t>2236：潮来市</t>
  </si>
  <si>
    <t>2244：守谷市</t>
  </si>
  <si>
    <t>2252：常陸大宮市</t>
  </si>
  <si>
    <t>2261：那珂市</t>
  </si>
  <si>
    <t>2279：筑西市</t>
  </si>
  <si>
    <t>2287：坂東市</t>
  </si>
  <si>
    <t>2295：稲敷市</t>
  </si>
  <si>
    <t>2309：かすみがうら市</t>
  </si>
  <si>
    <t>2317：桜川市</t>
  </si>
  <si>
    <t>2325：神栖市</t>
  </si>
  <si>
    <t>2333：行方市</t>
  </si>
  <si>
    <t>2341：鉾田市</t>
  </si>
  <si>
    <t>2350：つくばみらい市</t>
  </si>
  <si>
    <t>2368：小美玉市</t>
  </si>
  <si>
    <t>3020：茨城町</t>
  </si>
  <si>
    <t>3097：大洗町</t>
  </si>
  <si>
    <t>3101：城里町</t>
  </si>
  <si>
    <t>3411：東海村</t>
  </si>
  <si>
    <t>3640：大子町</t>
  </si>
  <si>
    <t>4425：美浦村</t>
  </si>
  <si>
    <t>4433：阿見町</t>
  </si>
  <si>
    <t>4476：河内町</t>
  </si>
  <si>
    <t>5219：八千代町</t>
  </si>
  <si>
    <t>5421：五霞町</t>
  </si>
  <si>
    <t>5464：境町</t>
  </si>
  <si>
    <t>5642：利根町</t>
  </si>
  <si>
    <t>2011：宇都宮市</t>
  </si>
  <si>
    <t>2029：足利市</t>
  </si>
  <si>
    <t>2037：栃木市</t>
  </si>
  <si>
    <t>2045：佐野市</t>
  </si>
  <si>
    <t>2053：鹿沼市</t>
  </si>
  <si>
    <t>2061：日光市</t>
  </si>
  <si>
    <t>2088：小山市</t>
  </si>
  <si>
    <t>2096：真岡市</t>
  </si>
  <si>
    <t>2100：大田原市</t>
  </si>
  <si>
    <t>2118：矢板市</t>
  </si>
  <si>
    <t>2134：那須塩原市</t>
  </si>
  <si>
    <t>2142：さくら市</t>
  </si>
  <si>
    <t>2151：那須烏山市</t>
  </si>
  <si>
    <t>2169：下野市</t>
  </si>
  <si>
    <t>3017：上三川町</t>
  </si>
  <si>
    <t>3424：益子町</t>
  </si>
  <si>
    <t>3432：茂木町</t>
  </si>
  <si>
    <t>3441：市貝町</t>
  </si>
  <si>
    <t>3459：芳賀町</t>
  </si>
  <si>
    <t>3611：壬生町</t>
  </si>
  <si>
    <t>3645：野木町</t>
  </si>
  <si>
    <t>3840：塩谷町</t>
  </si>
  <si>
    <t>3866：高根沢町</t>
  </si>
  <si>
    <t>4072：那須町</t>
  </si>
  <si>
    <t>4111：那珂川町</t>
  </si>
  <si>
    <t>2016：前橋市</t>
  </si>
  <si>
    <t>2024：高崎市</t>
  </si>
  <si>
    <t>2032：桐生市</t>
  </si>
  <si>
    <t>2041：伊勢崎市</t>
  </si>
  <si>
    <t>2059：太田市</t>
  </si>
  <si>
    <t>2067：沼田市</t>
  </si>
  <si>
    <t>2075：館林市</t>
  </si>
  <si>
    <t>2083：渋川市</t>
  </si>
  <si>
    <t>2091：藤岡市</t>
  </si>
  <si>
    <t>2105：富岡市</t>
  </si>
  <si>
    <t>2113：安中市</t>
  </si>
  <si>
    <t>2121：みどり市</t>
  </si>
  <si>
    <t>3446：榛東村</t>
  </si>
  <si>
    <t>3454：吉岡町</t>
  </si>
  <si>
    <t>3667：上野村</t>
  </si>
  <si>
    <t>3675：神流町</t>
  </si>
  <si>
    <t>3829：下仁田町</t>
  </si>
  <si>
    <t>3837：南牧村</t>
  </si>
  <si>
    <t>3845：甘楽町</t>
  </si>
  <si>
    <t>4213：中之条町</t>
  </si>
  <si>
    <t>4248：長野原町</t>
  </si>
  <si>
    <t>4256：嬬恋村</t>
  </si>
  <si>
    <t>4264：草津町</t>
  </si>
  <si>
    <t>4281：高山村</t>
  </si>
  <si>
    <t>4299：東吾妻町</t>
  </si>
  <si>
    <t>4434：片品村</t>
  </si>
  <si>
    <t>4442：川場村</t>
  </si>
  <si>
    <t>4485：昭和村</t>
  </si>
  <si>
    <t>4493：みなかみ町</t>
  </si>
  <si>
    <t>4647：玉村町</t>
  </si>
  <si>
    <t>5210：板倉町</t>
  </si>
  <si>
    <t>5228：明和町</t>
  </si>
  <si>
    <t>5236：千代田町</t>
  </si>
  <si>
    <t>5244：大泉町</t>
  </si>
  <si>
    <t>5252：邑楽町</t>
  </si>
  <si>
    <t>1007：さいたま市</t>
  </si>
  <si>
    <t>2011：川越市</t>
  </si>
  <si>
    <t>2020：熊谷市</t>
  </si>
  <si>
    <t>2038：川口市</t>
  </si>
  <si>
    <t>2062：行田市</t>
  </si>
  <si>
    <t>2071：秩父市</t>
  </si>
  <si>
    <t>2089：所沢市</t>
  </si>
  <si>
    <t>2097：飯能市</t>
  </si>
  <si>
    <t>2101：加須市</t>
  </si>
  <si>
    <t>2119：本庄市</t>
  </si>
  <si>
    <t>2127：東松山市</t>
  </si>
  <si>
    <t>2143：春日部市</t>
  </si>
  <si>
    <t>2151：狭山市</t>
  </si>
  <si>
    <t>2160：羽生市</t>
  </si>
  <si>
    <t>2178：鴻巣市</t>
  </si>
  <si>
    <t>2186：深谷市</t>
  </si>
  <si>
    <t>2194：上尾市</t>
  </si>
  <si>
    <t>2216：草加市</t>
  </si>
  <si>
    <t>2224：越谷市</t>
  </si>
  <si>
    <t>2232：蕨市</t>
  </si>
  <si>
    <t>2241：戸田市</t>
  </si>
  <si>
    <t>2259：入間市</t>
  </si>
  <si>
    <t>2275：朝霞市</t>
  </si>
  <si>
    <t>2283：志木市</t>
  </si>
  <si>
    <t>2291：和光市</t>
  </si>
  <si>
    <t>2305：新座市</t>
  </si>
  <si>
    <t>2313：桶川市</t>
  </si>
  <si>
    <t>2321：久喜市</t>
  </si>
  <si>
    <t>2330：北本市</t>
  </si>
  <si>
    <t>2348：八潮市</t>
  </si>
  <si>
    <t>2356：富士見市</t>
  </si>
  <si>
    <t>2372：三郷市</t>
  </si>
  <si>
    <t>2381：蓮田市</t>
  </si>
  <si>
    <t>2399：坂戸市</t>
  </si>
  <si>
    <t>2402：幸手市</t>
  </si>
  <si>
    <t>2411：鶴ヶ島市</t>
  </si>
  <si>
    <t>2429：日高市</t>
  </si>
  <si>
    <t>2437：吉川市</t>
  </si>
  <si>
    <t>2453：ふじみ野市</t>
  </si>
  <si>
    <t>2461：白岡市</t>
  </si>
  <si>
    <t>3018：伊奈町</t>
  </si>
  <si>
    <t>3247：三芳町</t>
  </si>
  <si>
    <t>3263：毛呂山町</t>
  </si>
  <si>
    <t>3271：越生町</t>
  </si>
  <si>
    <t>3417：滑川町</t>
  </si>
  <si>
    <t>3425：嵐山町</t>
  </si>
  <si>
    <t>3433：小川町</t>
  </si>
  <si>
    <t>3468：川島町</t>
  </si>
  <si>
    <t>3476：吉見町</t>
  </si>
  <si>
    <t>3484：鳩山町</t>
  </si>
  <si>
    <t>3492：ときがわ町</t>
  </si>
  <si>
    <t>3611：横瀬町</t>
  </si>
  <si>
    <t>3620：皆野町</t>
  </si>
  <si>
    <t>3638：長瀞町</t>
  </si>
  <si>
    <t>3654：小鹿野町</t>
  </si>
  <si>
    <t>3697：東秩父村</t>
  </si>
  <si>
    <t>3816：美里町</t>
  </si>
  <si>
    <t>3832：神川町</t>
  </si>
  <si>
    <t>3859：上里町</t>
  </si>
  <si>
    <t>4081：寄居町</t>
  </si>
  <si>
    <t>4421：宮代町</t>
  </si>
  <si>
    <t>4642：杉戸町</t>
  </si>
  <si>
    <t>4651：松伏町</t>
  </si>
  <si>
    <t>1002：千葉市</t>
  </si>
  <si>
    <t>2025：銚子市</t>
  </si>
  <si>
    <t>2033：市川市</t>
  </si>
  <si>
    <t>2041：船橋市</t>
  </si>
  <si>
    <t>2050：館山市</t>
  </si>
  <si>
    <t>2068：木更津市</t>
  </si>
  <si>
    <t>2076：松戸市</t>
  </si>
  <si>
    <t>2084：野田市</t>
  </si>
  <si>
    <t>2106：茂原市</t>
  </si>
  <si>
    <t>2114：成田市</t>
  </si>
  <si>
    <t>2122：佐倉市</t>
  </si>
  <si>
    <t>2131：東金市</t>
  </si>
  <si>
    <t>2157：旭市</t>
  </si>
  <si>
    <t>2165：習志野市</t>
  </si>
  <si>
    <t>2173：柏市</t>
  </si>
  <si>
    <t>2181：勝浦市</t>
  </si>
  <si>
    <t>2190：市原市</t>
  </si>
  <si>
    <t>2203：流山市</t>
  </si>
  <si>
    <t>2211：八千代市</t>
  </si>
  <si>
    <t>2220：我孫子市</t>
  </si>
  <si>
    <t>2238：鴨川市</t>
  </si>
  <si>
    <t>2246：鎌ケ谷市</t>
  </si>
  <si>
    <t>2254：君津市</t>
  </si>
  <si>
    <t>2262：富津市</t>
  </si>
  <si>
    <t>2271：浦安市</t>
  </si>
  <si>
    <t>2289：四街道市</t>
  </si>
  <si>
    <t>2297：袖ケ浦市</t>
  </si>
  <si>
    <t>2301：八街市</t>
  </si>
  <si>
    <t>2319：印西市</t>
  </si>
  <si>
    <t>2327：白井市</t>
  </si>
  <si>
    <t>2335：富里市</t>
  </si>
  <si>
    <t>2343：南房総市</t>
  </si>
  <si>
    <t>2351：匝瑳市</t>
  </si>
  <si>
    <t>2360：香取市</t>
  </si>
  <si>
    <t>2378：山武市</t>
  </si>
  <si>
    <t>2386：いすみ市</t>
  </si>
  <si>
    <t>2394：大網白里市</t>
  </si>
  <si>
    <t>3226：酒々井町</t>
  </si>
  <si>
    <t>3293：栄町</t>
  </si>
  <si>
    <t>3421：神崎町</t>
  </si>
  <si>
    <t>3471：多古町</t>
  </si>
  <si>
    <t>3498：東庄町</t>
  </si>
  <si>
    <t>4036：九十九里町</t>
  </si>
  <si>
    <t>4095：芝山町</t>
  </si>
  <si>
    <t>4109：横芝光町</t>
  </si>
  <si>
    <t>4214：一宮町</t>
  </si>
  <si>
    <t>4222：睦沢町</t>
  </si>
  <si>
    <t>4231：長生村</t>
  </si>
  <si>
    <t>4249：白子町</t>
  </si>
  <si>
    <t>4265：長柄町</t>
  </si>
  <si>
    <t>4273：長南町</t>
  </si>
  <si>
    <t>4419：大多喜町</t>
  </si>
  <si>
    <t>4435：御宿町</t>
  </si>
  <si>
    <t>4630：鋸南町</t>
  </si>
  <si>
    <t>1016：千代田区</t>
  </si>
  <si>
    <t>1024：中央区</t>
  </si>
  <si>
    <t>1032：港区</t>
  </si>
  <si>
    <t>1041：新宿区</t>
  </si>
  <si>
    <t>1059：文京区</t>
  </si>
  <si>
    <t>1067：台東区</t>
  </si>
  <si>
    <t>1075：墨田区</t>
  </si>
  <si>
    <t>1083：江東区</t>
  </si>
  <si>
    <t>1091：品川区</t>
  </si>
  <si>
    <t>1105：目黒区</t>
  </si>
  <si>
    <t>1113：大田区</t>
  </si>
  <si>
    <t>1121：世田谷区</t>
  </si>
  <si>
    <t>1130：渋谷区</t>
  </si>
  <si>
    <t>1148：中野区</t>
  </si>
  <si>
    <t>1156：杉並区</t>
  </si>
  <si>
    <t>1164：豊島区</t>
  </si>
  <si>
    <t>1172：北区</t>
  </si>
  <si>
    <t>1181：荒川区</t>
  </si>
  <si>
    <t>1199：板橋区</t>
  </si>
  <si>
    <t>1202：練馬区</t>
  </si>
  <si>
    <t>1211：足立区</t>
  </si>
  <si>
    <t>1229：葛飾区</t>
  </si>
  <si>
    <t>1237：江戸川区</t>
  </si>
  <si>
    <t>2012：八王子市</t>
  </si>
  <si>
    <t>2021：立川市</t>
  </si>
  <si>
    <t>2039：武蔵野市</t>
  </si>
  <si>
    <t>2047：三鷹市</t>
  </si>
  <si>
    <t>2055：青梅市</t>
  </si>
  <si>
    <t>2063：府中市</t>
  </si>
  <si>
    <t>2071：昭島市</t>
  </si>
  <si>
    <t>2080：調布市</t>
  </si>
  <si>
    <t>2098：町田市</t>
  </si>
  <si>
    <t>2101：小金井市</t>
  </si>
  <si>
    <t>2110：小平市</t>
  </si>
  <si>
    <t>2128：日野市</t>
  </si>
  <si>
    <t>2136：東村山市</t>
  </si>
  <si>
    <t>2144：国分寺市</t>
  </si>
  <si>
    <t>2152：国立市</t>
  </si>
  <si>
    <t>2187：福生市</t>
  </si>
  <si>
    <t>2195：狛江市</t>
  </si>
  <si>
    <t>2209：東大和市</t>
  </si>
  <si>
    <t>2217：清瀬市</t>
  </si>
  <si>
    <t>2225：東久留米市</t>
  </si>
  <si>
    <t>2233：武蔵村山市</t>
  </si>
  <si>
    <t>2241：多摩市</t>
  </si>
  <si>
    <t>2250：稲城市</t>
  </si>
  <si>
    <t>2276：羽村市</t>
  </si>
  <si>
    <t>2284：あきる野市</t>
  </si>
  <si>
    <t>2292：西東京市</t>
  </si>
  <si>
    <t>3035：瑞穂町</t>
  </si>
  <si>
    <t>3051：日の出町</t>
  </si>
  <si>
    <t>3078：檜原村</t>
  </si>
  <si>
    <t>3086：奥多摩町</t>
  </si>
  <si>
    <t>3612：大島町</t>
  </si>
  <si>
    <t>3621：利島村</t>
  </si>
  <si>
    <t>3639：新島村</t>
  </si>
  <si>
    <t>3647：神津島村</t>
  </si>
  <si>
    <t>3817：三宅村</t>
  </si>
  <si>
    <t>3825：御蔵島村</t>
  </si>
  <si>
    <t>4015：八丈町</t>
  </si>
  <si>
    <t>4023：青ヶ島村</t>
  </si>
  <si>
    <t>4210：小笠原村</t>
  </si>
  <si>
    <t>1003：横浜市</t>
  </si>
  <si>
    <t>1305：川崎市</t>
  </si>
  <si>
    <t>1500：相模原市</t>
  </si>
  <si>
    <t>2018：横須賀市</t>
  </si>
  <si>
    <t>2034：平塚市</t>
  </si>
  <si>
    <t>2042：鎌倉市</t>
  </si>
  <si>
    <t>2051：藤沢市</t>
  </si>
  <si>
    <t>2069：小田原市</t>
  </si>
  <si>
    <t>2077：茅ヶ崎市</t>
  </si>
  <si>
    <t>2085：逗子市</t>
  </si>
  <si>
    <t>2107：三浦市</t>
  </si>
  <si>
    <t>2115：秦野市</t>
  </si>
  <si>
    <t>2123：厚木市</t>
  </si>
  <si>
    <t>2131：大和市</t>
  </si>
  <si>
    <t>2140：伊勢原市</t>
  </si>
  <si>
    <t>2158：海老名市</t>
  </si>
  <si>
    <t>2166：座間市</t>
  </si>
  <si>
    <t>2174：南足柄市</t>
  </si>
  <si>
    <t>2182：綾瀬市</t>
  </si>
  <si>
    <t>3014：葉山町</t>
  </si>
  <si>
    <t>3219：寒川町</t>
  </si>
  <si>
    <t>3413：大磯町</t>
  </si>
  <si>
    <t>3421：二宮町</t>
  </si>
  <si>
    <t>3618：中井町</t>
  </si>
  <si>
    <t>3626：大井町</t>
  </si>
  <si>
    <t>3634：松田町</t>
  </si>
  <si>
    <t>3642：山北町</t>
  </si>
  <si>
    <t>3669：開成町</t>
  </si>
  <si>
    <t>3821：箱根町</t>
  </si>
  <si>
    <t>3839：真鶴町</t>
  </si>
  <si>
    <t>3847：湯河原町</t>
  </si>
  <si>
    <t>4011：愛川町</t>
  </si>
  <si>
    <t>4029：清川村</t>
  </si>
  <si>
    <t>1009：新潟市</t>
  </si>
  <si>
    <t>2021：長岡市</t>
  </si>
  <si>
    <t>2048：三条市</t>
  </si>
  <si>
    <t>2056：柏崎市</t>
  </si>
  <si>
    <t>2064：新発田市</t>
  </si>
  <si>
    <t>2081：小千谷市</t>
  </si>
  <si>
    <t>2099：加茂市</t>
  </si>
  <si>
    <t>2102：十日町市</t>
  </si>
  <si>
    <t>2111：見附市</t>
  </si>
  <si>
    <t>2129：村上市</t>
  </si>
  <si>
    <t>2137：燕市</t>
  </si>
  <si>
    <t>2161：糸魚川市</t>
  </si>
  <si>
    <t>2170：妙高市</t>
  </si>
  <si>
    <t>2188：五泉市</t>
  </si>
  <si>
    <t>2226：上越市</t>
  </si>
  <si>
    <t>2234：阿賀野市</t>
  </si>
  <si>
    <t>2242：佐渡市</t>
  </si>
  <si>
    <t>2251：魚沼市</t>
  </si>
  <si>
    <t>2269：南魚沼市</t>
  </si>
  <si>
    <t>2277：胎内市</t>
  </si>
  <si>
    <t>3079：聖籠町</t>
  </si>
  <si>
    <t>3427：弥彦村</t>
  </si>
  <si>
    <t>3613：田上町</t>
  </si>
  <si>
    <t>3851：阿賀町</t>
  </si>
  <si>
    <t>4059：出雲崎町</t>
  </si>
  <si>
    <t>4610：湯沢町</t>
  </si>
  <si>
    <t>4822：津南町</t>
  </si>
  <si>
    <t>5047：刈羽村</t>
  </si>
  <si>
    <t>5811：関川村</t>
  </si>
  <si>
    <t>5861：粟島浦村</t>
  </si>
  <si>
    <t>2019：富山市</t>
  </si>
  <si>
    <t>2027：高岡市</t>
  </si>
  <si>
    <t>2043：魚津市</t>
  </si>
  <si>
    <t>2051：氷見市</t>
  </si>
  <si>
    <t>2060：滑川市</t>
  </si>
  <si>
    <t>2078：黒部市</t>
  </si>
  <si>
    <t>2086：砺波市</t>
  </si>
  <si>
    <t>2094：小矢部市</t>
  </si>
  <si>
    <t>2108：南砺市</t>
  </si>
  <si>
    <t>2116：射水市</t>
  </si>
  <si>
    <t>3210：舟橋村</t>
  </si>
  <si>
    <t>3228：上市町</t>
  </si>
  <si>
    <t>3236：立山町</t>
  </si>
  <si>
    <t>3422：入善町</t>
  </si>
  <si>
    <t>3431：朝日町</t>
  </si>
  <si>
    <t>2014：金沢市</t>
  </si>
  <si>
    <t>2022：七尾市</t>
  </si>
  <si>
    <t>2031：小松市</t>
  </si>
  <si>
    <t>2049：輪島市</t>
  </si>
  <si>
    <t>2057：珠洲市</t>
  </si>
  <si>
    <t>2065：加賀市</t>
  </si>
  <si>
    <t>2073：羽咋市</t>
  </si>
  <si>
    <t>2090：かほく市</t>
  </si>
  <si>
    <t>2103：白山市</t>
  </si>
  <si>
    <t>2111：能美市</t>
  </si>
  <si>
    <t>2120：野々市市</t>
  </si>
  <si>
    <t>3240：川北町</t>
  </si>
  <si>
    <t>3614：津幡町</t>
  </si>
  <si>
    <t>3657：内灘町</t>
  </si>
  <si>
    <t>3843：志賀町</t>
  </si>
  <si>
    <t>3860：宝達志水町</t>
  </si>
  <si>
    <t>4076：中能登町</t>
  </si>
  <si>
    <t>4611：穴水町</t>
  </si>
  <si>
    <t>4637：能登町</t>
  </si>
  <si>
    <t>2010：福井市</t>
  </si>
  <si>
    <t>2028：敦賀市</t>
  </si>
  <si>
    <t>2044：小浜市</t>
  </si>
  <si>
    <t>2052：大野市</t>
  </si>
  <si>
    <t>2061：勝山市</t>
  </si>
  <si>
    <t>2079：鯖江市</t>
  </si>
  <si>
    <t>2087：あわら市</t>
  </si>
  <si>
    <t>2095：越前市</t>
  </si>
  <si>
    <t>2109：坂井市</t>
  </si>
  <si>
    <t>3229：永平寺町</t>
  </si>
  <si>
    <t>3822：池田町</t>
  </si>
  <si>
    <t>4047：南越前町</t>
  </si>
  <si>
    <t>4233：越前町</t>
  </si>
  <si>
    <t>4420：美浜町</t>
  </si>
  <si>
    <t>4811：高浜町</t>
  </si>
  <si>
    <t>4837：おおい町</t>
  </si>
  <si>
    <t>5019：若狭町</t>
  </si>
  <si>
    <t>2015：甲府市</t>
  </si>
  <si>
    <t>2023：富士吉田市</t>
  </si>
  <si>
    <t>2040：都留市</t>
  </si>
  <si>
    <t>2058：山梨市</t>
  </si>
  <si>
    <t>2066：大月市</t>
  </si>
  <si>
    <t>2074：韮崎市</t>
  </si>
  <si>
    <t>2082：南アルプス市</t>
  </si>
  <si>
    <t>2091：北杜市</t>
  </si>
  <si>
    <t>2104：甲斐市</t>
  </si>
  <si>
    <t>2112：笛吹市</t>
  </si>
  <si>
    <t>2121：上野原市</t>
  </si>
  <si>
    <t>2139：甲州市</t>
  </si>
  <si>
    <t>2147：中央市</t>
  </si>
  <si>
    <t>3461：市川三郷町</t>
  </si>
  <si>
    <t>3640：早川町</t>
  </si>
  <si>
    <t>3658：身延町</t>
  </si>
  <si>
    <t>3666：南部町</t>
  </si>
  <si>
    <t>3682：富士川町</t>
  </si>
  <si>
    <t>3844：昭和町</t>
  </si>
  <si>
    <t>4221：道志村</t>
  </si>
  <si>
    <t>4239：西桂町</t>
  </si>
  <si>
    <t>4247：忍野村</t>
  </si>
  <si>
    <t>4255：山中湖村</t>
  </si>
  <si>
    <t>4298：鳴沢村</t>
  </si>
  <si>
    <t>4301：富士河口湖町</t>
  </si>
  <si>
    <t>4425：小菅村</t>
  </si>
  <si>
    <t>4433：丹波山村</t>
  </si>
  <si>
    <t>2011：長野市</t>
  </si>
  <si>
    <t>2029：松本市</t>
  </si>
  <si>
    <t>2037：上田市</t>
  </si>
  <si>
    <t>2045：岡谷市</t>
  </si>
  <si>
    <t>2053：飯田市</t>
  </si>
  <si>
    <t>2061：諏訪市</t>
  </si>
  <si>
    <t>2070：須坂市</t>
  </si>
  <si>
    <t>2088：小諸市</t>
  </si>
  <si>
    <t>2096：伊那市</t>
  </si>
  <si>
    <t>2100：駒ヶ根市</t>
  </si>
  <si>
    <t>2118：中野市</t>
  </si>
  <si>
    <t>2126：大町市</t>
  </si>
  <si>
    <t>2134：飯山市</t>
  </si>
  <si>
    <t>2142：茅野市</t>
  </si>
  <si>
    <t>2151：塩尻市</t>
  </si>
  <si>
    <t>2177：佐久市</t>
  </si>
  <si>
    <t>2185：千曲市</t>
  </si>
  <si>
    <t>2193：東御市</t>
  </si>
  <si>
    <t>2207：安曇野市</t>
  </si>
  <si>
    <t>3033：小海町</t>
  </si>
  <si>
    <t>3041：川上村</t>
  </si>
  <si>
    <t>3050：南牧村</t>
  </si>
  <si>
    <t>3068：南相木村</t>
  </si>
  <si>
    <t>3076：北相木村</t>
  </si>
  <si>
    <t>3092：佐久穂町</t>
  </si>
  <si>
    <t>3211：軽井沢町</t>
  </si>
  <si>
    <t>3238：御代田町</t>
  </si>
  <si>
    <t>3246：立科町</t>
  </si>
  <si>
    <t>3491：青木村</t>
  </si>
  <si>
    <t>3505：長和町</t>
  </si>
  <si>
    <t>3611：下諏訪町</t>
  </si>
  <si>
    <t>3629：富士見町</t>
  </si>
  <si>
    <t>3637：原村</t>
  </si>
  <si>
    <t>3823：辰野町</t>
  </si>
  <si>
    <t>3831：箕輪町</t>
  </si>
  <si>
    <t>3840：飯島町</t>
  </si>
  <si>
    <t>3858：南箕輪村</t>
  </si>
  <si>
    <t>3866：中川村</t>
  </si>
  <si>
    <t>3882：宮田村</t>
  </si>
  <si>
    <t>4021：松川町</t>
  </si>
  <si>
    <t>4030：高森町</t>
  </si>
  <si>
    <t>4048：阿南町</t>
  </si>
  <si>
    <t>4072：阿智村</t>
  </si>
  <si>
    <t>4099：平谷村</t>
  </si>
  <si>
    <t>4102：根羽村</t>
  </si>
  <si>
    <t>4111：下條村</t>
  </si>
  <si>
    <t>4129：売木村</t>
  </si>
  <si>
    <t>4137：天龍村</t>
  </si>
  <si>
    <t>4145：泰阜村</t>
  </si>
  <si>
    <t>4153：喬木村</t>
  </si>
  <si>
    <t>4161：豊丘村</t>
  </si>
  <si>
    <t>4170：大鹿村</t>
  </si>
  <si>
    <t>4226：上松町</t>
  </si>
  <si>
    <t>4234：南木曽町</t>
  </si>
  <si>
    <t>4251：木祖村</t>
  </si>
  <si>
    <t>4293：王滝村</t>
  </si>
  <si>
    <t>4307：大桑村</t>
  </si>
  <si>
    <t>4323：木曽町</t>
  </si>
  <si>
    <t>4463：麻績村</t>
  </si>
  <si>
    <t>4480：生坂村</t>
  </si>
  <si>
    <t>4501：山形村</t>
  </si>
  <si>
    <t>4510：朝日村</t>
  </si>
  <si>
    <t>4528：筑北村</t>
  </si>
  <si>
    <t>4811：池田町</t>
  </si>
  <si>
    <t>4820：松川村</t>
  </si>
  <si>
    <t>4854：白馬村</t>
  </si>
  <si>
    <t>4862：小谷村</t>
  </si>
  <si>
    <t>5214：坂城町</t>
  </si>
  <si>
    <t>5419：小布施町</t>
  </si>
  <si>
    <t>5435：高山村</t>
  </si>
  <si>
    <t>5613：山ノ内町</t>
  </si>
  <si>
    <t>5621：木島平村</t>
  </si>
  <si>
    <t>5630：野沢温泉村</t>
  </si>
  <si>
    <t>5834：信濃町</t>
  </si>
  <si>
    <t>5885：小川村</t>
  </si>
  <si>
    <t>5907：飯綱町</t>
  </si>
  <si>
    <t>6024：栄村</t>
  </si>
  <si>
    <t>2016：岐阜市</t>
  </si>
  <si>
    <t>2024：大垣市</t>
  </si>
  <si>
    <t>2032：高山市</t>
  </si>
  <si>
    <t>2041：多治見市</t>
  </si>
  <si>
    <t>2059：関市</t>
  </si>
  <si>
    <t>2067：中津川市</t>
  </si>
  <si>
    <t>2075：美濃市</t>
  </si>
  <si>
    <t>2083：瑞浪市</t>
  </si>
  <si>
    <t>2091：羽島市</t>
  </si>
  <si>
    <t>2105：恵那市</t>
  </si>
  <si>
    <t>2113：美濃加茂市</t>
  </si>
  <si>
    <t>2121：土岐市</t>
  </si>
  <si>
    <t>2130：各務原市</t>
  </si>
  <si>
    <t>2148：可児市</t>
  </si>
  <si>
    <t>2156：山県市</t>
  </si>
  <si>
    <t>2164：瑞穂市</t>
  </si>
  <si>
    <t>2172：飛騨市</t>
  </si>
  <si>
    <t>2181：本巣市</t>
  </si>
  <si>
    <t>2199：郡上市</t>
  </si>
  <si>
    <t>2202：下呂市</t>
  </si>
  <si>
    <t>2211：海津市</t>
  </si>
  <si>
    <t>3021：岐南町</t>
  </si>
  <si>
    <t>3039：笠松町</t>
  </si>
  <si>
    <t>3411：養老町</t>
  </si>
  <si>
    <t>3616：垂井町</t>
  </si>
  <si>
    <t>3624：関ケ原町</t>
  </si>
  <si>
    <t>3811：神戸町</t>
  </si>
  <si>
    <t>3829：輪之内町</t>
  </si>
  <si>
    <t>3837：安八町</t>
  </si>
  <si>
    <t>4019：揖斐川町</t>
  </si>
  <si>
    <t>4035：大野町</t>
  </si>
  <si>
    <t>4043：池田町</t>
  </si>
  <si>
    <t>4213：北方町</t>
  </si>
  <si>
    <t>5015：坂祝町</t>
  </si>
  <si>
    <t>5023：富加町</t>
  </si>
  <si>
    <t>5031：川辺町</t>
  </si>
  <si>
    <t>5040：七宗町</t>
  </si>
  <si>
    <t>5058：八百津町</t>
  </si>
  <si>
    <t>5066：白川町</t>
  </si>
  <si>
    <t>5074：東白川村</t>
  </si>
  <si>
    <t>5210：御嵩町</t>
  </si>
  <si>
    <t>6046：白川村</t>
  </si>
  <si>
    <t>1007：静岡市</t>
  </si>
  <si>
    <t>1309：浜松市</t>
  </si>
  <si>
    <t>2038：沼津市</t>
  </si>
  <si>
    <t>2054：熱海市</t>
  </si>
  <si>
    <t>2062：三島市</t>
  </si>
  <si>
    <t>2071：富士宮市</t>
  </si>
  <si>
    <t>2089：伊東市</t>
  </si>
  <si>
    <t>2097：島田市</t>
  </si>
  <si>
    <t>2101：富士市</t>
  </si>
  <si>
    <t>2119：磐田市</t>
  </si>
  <si>
    <t>2127：焼津市</t>
  </si>
  <si>
    <t>2135：掛川市</t>
  </si>
  <si>
    <t>2143：藤枝市</t>
  </si>
  <si>
    <t>2151：御殿場市</t>
  </si>
  <si>
    <t>2160：袋井市</t>
  </si>
  <si>
    <t>2194：下田市</t>
  </si>
  <si>
    <t>2208：裾野市</t>
  </si>
  <si>
    <t>2216：湖西市</t>
  </si>
  <si>
    <t>2224：伊豆市</t>
  </si>
  <si>
    <t>2232：御前崎市</t>
  </si>
  <si>
    <t>2241：菊川市</t>
  </si>
  <si>
    <t>2259：伊豆の国市</t>
  </si>
  <si>
    <t>2267：牧之原市</t>
  </si>
  <si>
    <t>3018：東伊豆町</t>
  </si>
  <si>
    <t>3026：河津町</t>
  </si>
  <si>
    <t>3042：南伊豆町</t>
  </si>
  <si>
    <t>3051：松崎町</t>
  </si>
  <si>
    <t>3069：西伊豆町</t>
  </si>
  <si>
    <t>3255：函南町</t>
  </si>
  <si>
    <t>3417：清水町</t>
  </si>
  <si>
    <t>3425：長泉町</t>
  </si>
  <si>
    <t>3441：小山町</t>
  </si>
  <si>
    <t>4243：吉田町</t>
  </si>
  <si>
    <t>4294：川根本町</t>
  </si>
  <si>
    <t>4618：森町</t>
  </si>
  <si>
    <t>1002：名古屋市</t>
  </si>
  <si>
    <t>2017：豊橋市</t>
  </si>
  <si>
    <t>2025：岡崎市</t>
  </si>
  <si>
    <t>2033：一宮市</t>
  </si>
  <si>
    <t>2041：瀬戸市</t>
  </si>
  <si>
    <t>2050：半田市</t>
  </si>
  <si>
    <t>2068：春日井市</t>
  </si>
  <si>
    <t>2076：豊川市</t>
  </si>
  <si>
    <t>2084：津島市</t>
  </si>
  <si>
    <t>2092：碧南市</t>
  </si>
  <si>
    <t>2106：刈谷市</t>
  </si>
  <si>
    <t>2114：豊田市</t>
  </si>
  <si>
    <t>2122：安城市</t>
  </si>
  <si>
    <t>2131：西尾市</t>
  </si>
  <si>
    <t>2149：蒲郡市</t>
  </si>
  <si>
    <t>2157：犬山市</t>
  </si>
  <si>
    <t>2165：常滑市</t>
  </si>
  <si>
    <t>2173：江南市</t>
  </si>
  <si>
    <t>2190：小牧市</t>
  </si>
  <si>
    <t>2203：稲沢市</t>
  </si>
  <si>
    <t>2211：新城市</t>
  </si>
  <si>
    <t>2220：東海市</t>
  </si>
  <si>
    <t>2238：大府市</t>
  </si>
  <si>
    <t>2246：知多市</t>
  </si>
  <si>
    <t>2254：知立市</t>
  </si>
  <si>
    <t>2262：尾張旭市</t>
  </si>
  <si>
    <t>2271：高浜市</t>
  </si>
  <si>
    <t>2289：岩倉市</t>
  </si>
  <si>
    <t>2297：豊明市</t>
  </si>
  <si>
    <t>2301：日進市</t>
  </si>
  <si>
    <t>2319：田原市</t>
  </si>
  <si>
    <t>2327：愛西市</t>
  </si>
  <si>
    <t>2335：清須市</t>
  </si>
  <si>
    <t>2343：北名古屋市</t>
  </si>
  <si>
    <t>2351：弥富市</t>
  </si>
  <si>
    <t>2360：みよし市</t>
  </si>
  <si>
    <t>2378：あま市</t>
  </si>
  <si>
    <t>2386：長久手市</t>
  </si>
  <si>
    <t>3021：東郷町</t>
  </si>
  <si>
    <t>3421：豊山町</t>
  </si>
  <si>
    <t>3617：大口町</t>
  </si>
  <si>
    <t>3625：扶桑町</t>
  </si>
  <si>
    <t>4249：大治町</t>
  </si>
  <si>
    <t>4257：蟹江町</t>
  </si>
  <si>
    <t>4273：飛島村</t>
  </si>
  <si>
    <t>4419：阿久比町</t>
  </si>
  <si>
    <t>4427：東浦町</t>
  </si>
  <si>
    <t>4451：南知多町</t>
  </si>
  <si>
    <t>4460：美浜町</t>
  </si>
  <si>
    <t>4478：武豊町</t>
  </si>
  <si>
    <t>5016：幸田町</t>
  </si>
  <si>
    <t>5610：設楽町</t>
  </si>
  <si>
    <t>5628：東栄町</t>
  </si>
  <si>
    <t>5636：豊根村</t>
  </si>
  <si>
    <t>2012：津市</t>
  </si>
  <si>
    <t>2021：四日市市</t>
  </si>
  <si>
    <t>2039：伊勢市</t>
  </si>
  <si>
    <t>2047：松阪市</t>
  </si>
  <si>
    <t>2055：桑名市</t>
  </si>
  <si>
    <t>2071：鈴鹿市</t>
  </si>
  <si>
    <t>2080：名張市</t>
  </si>
  <si>
    <t>2098：尾鷲市</t>
  </si>
  <si>
    <t>2101：亀山市</t>
  </si>
  <si>
    <t>2110：鳥羽市</t>
  </si>
  <si>
    <t>2128：熊野市</t>
  </si>
  <si>
    <t>2144：いなべ市</t>
  </si>
  <si>
    <t>2152：志摩市</t>
  </si>
  <si>
    <t>2161：伊賀市</t>
  </si>
  <si>
    <t>3035：木曽岬町</t>
  </si>
  <si>
    <t>3248：東員町</t>
  </si>
  <si>
    <t>3418：菰野町</t>
  </si>
  <si>
    <t>3434：朝日町</t>
  </si>
  <si>
    <t>3442：川越町</t>
  </si>
  <si>
    <t>4414：多気町</t>
  </si>
  <si>
    <t>4422：明和町</t>
  </si>
  <si>
    <t>4431：大台町</t>
  </si>
  <si>
    <t>4619：玉城町</t>
  </si>
  <si>
    <t>4708：度会町</t>
  </si>
  <si>
    <t>4716：大紀町</t>
  </si>
  <si>
    <t>4724：南伊勢町</t>
  </si>
  <si>
    <t>5437：紀北町</t>
  </si>
  <si>
    <t>5615：御浜町</t>
  </si>
  <si>
    <t>5623：紀宝町</t>
  </si>
  <si>
    <t>2018：大津市</t>
  </si>
  <si>
    <t>2026：彦根市</t>
  </si>
  <si>
    <t>2034：長浜市</t>
  </si>
  <si>
    <t>2042：近江八幡市</t>
  </si>
  <si>
    <t>2069：草津市</t>
  </si>
  <si>
    <t>2077：守山市</t>
  </si>
  <si>
    <t>2085：栗東市</t>
  </si>
  <si>
    <t>2093：甲賀市</t>
  </si>
  <si>
    <t>2107：野洲市</t>
  </si>
  <si>
    <t>2115：湖南市</t>
  </si>
  <si>
    <t>2123：高島市</t>
  </si>
  <si>
    <t>2131：東近江市</t>
  </si>
  <si>
    <t>2140：米原市</t>
  </si>
  <si>
    <t>3839：日野町</t>
  </si>
  <si>
    <t>3847：竜王町</t>
  </si>
  <si>
    <t>4258：愛荘町</t>
  </si>
  <si>
    <t>4410：豊郷町</t>
  </si>
  <si>
    <t>4428：甲良町</t>
  </si>
  <si>
    <t>4436：多賀町</t>
  </si>
  <si>
    <t>1009：京都市</t>
  </si>
  <si>
    <t>2013：福知山市</t>
  </si>
  <si>
    <t>2021：舞鶴市</t>
  </si>
  <si>
    <t>2030：綾部市</t>
  </si>
  <si>
    <t>2048：宇治市</t>
  </si>
  <si>
    <t>2056：宮津市</t>
  </si>
  <si>
    <t>2064：亀岡市</t>
  </si>
  <si>
    <t>2072：城陽市</t>
  </si>
  <si>
    <t>2081：向日市</t>
  </si>
  <si>
    <t>2099：長岡京市</t>
  </si>
  <si>
    <t>2102：八幡市</t>
  </si>
  <si>
    <t>2111：京田辺市</t>
  </si>
  <si>
    <t>2129：京丹後市</t>
  </si>
  <si>
    <t>2137：南丹市</t>
  </si>
  <si>
    <t>2145：木津川市</t>
  </si>
  <si>
    <t>3036：大山崎町</t>
  </si>
  <si>
    <t>3222：久御山町</t>
  </si>
  <si>
    <t>3435：井手町</t>
  </si>
  <si>
    <t>3443：宇治田原町</t>
  </si>
  <si>
    <t>3648：笠置町</t>
  </si>
  <si>
    <t>3656：和束町</t>
  </si>
  <si>
    <t>3664：精華町</t>
  </si>
  <si>
    <t>3672：南山城村</t>
  </si>
  <si>
    <t>4075：京丹波町</t>
  </si>
  <si>
    <t>4636：伊根町</t>
  </si>
  <si>
    <t>4652：与謝野町</t>
  </si>
  <si>
    <t>1004：大阪市</t>
  </si>
  <si>
    <t>1403：堺市</t>
  </si>
  <si>
    <t>2027：岸和田市</t>
  </si>
  <si>
    <t>2035：豊中市</t>
  </si>
  <si>
    <t>2043：池田市</t>
  </si>
  <si>
    <t>2051：吹田市</t>
  </si>
  <si>
    <t>2060：泉大津市</t>
  </si>
  <si>
    <t>2078：高槻市</t>
  </si>
  <si>
    <t>2086：貝塚市</t>
  </si>
  <si>
    <t>2094：守口市</t>
  </si>
  <si>
    <t>2108：枚方市</t>
  </si>
  <si>
    <t>2116：茨木市</t>
  </si>
  <si>
    <t>2124：八尾市</t>
  </si>
  <si>
    <t>2132：泉佐野市</t>
  </si>
  <si>
    <t>2141：富田林市</t>
  </si>
  <si>
    <t>2159：寝屋川市</t>
  </si>
  <si>
    <t>2167：河内長野市</t>
  </si>
  <si>
    <t>2175：松原市</t>
  </si>
  <si>
    <t>2183：大東市</t>
  </si>
  <si>
    <t>2191：和泉市</t>
  </si>
  <si>
    <t>2205：箕面市</t>
  </si>
  <si>
    <t>2213：柏原市</t>
  </si>
  <si>
    <t>2221：羽曳野市</t>
  </si>
  <si>
    <t>2230：門真市</t>
  </si>
  <si>
    <t>2248：摂津市</t>
  </si>
  <si>
    <t>2256：高石市</t>
  </si>
  <si>
    <t>2264：藤井寺市</t>
  </si>
  <si>
    <t>2272：東大阪市</t>
  </si>
  <si>
    <t>2281：泉南市</t>
  </si>
  <si>
    <t>2299：四條畷市</t>
  </si>
  <si>
    <t>2302：交野市</t>
  </si>
  <si>
    <t>2311：大阪狭山市</t>
  </si>
  <si>
    <t>2329：阪南市</t>
  </si>
  <si>
    <t>3015：島本町</t>
  </si>
  <si>
    <t>3210：豊能町</t>
  </si>
  <si>
    <t>3228：能勢町</t>
  </si>
  <si>
    <t>3414：忠岡町</t>
  </si>
  <si>
    <t>3619：熊取町</t>
  </si>
  <si>
    <t>3627：田尻町</t>
  </si>
  <si>
    <t>3660：岬町</t>
  </si>
  <si>
    <t>3813：太子町</t>
  </si>
  <si>
    <t>3821：河南町</t>
  </si>
  <si>
    <t>3830：千早赤阪村</t>
  </si>
  <si>
    <t>1000：神戸市</t>
  </si>
  <si>
    <t>2014：姫路市</t>
  </si>
  <si>
    <t>2022：尼崎市</t>
  </si>
  <si>
    <t>2031：明石市</t>
  </si>
  <si>
    <t>2049：西宮市</t>
  </si>
  <si>
    <t>2057：洲本市</t>
  </si>
  <si>
    <t>2065：芦屋市</t>
  </si>
  <si>
    <t>2073：伊丹市</t>
  </si>
  <si>
    <t>2081：相生市</t>
  </si>
  <si>
    <t>2090：豊岡市</t>
  </si>
  <si>
    <t>2103：加古川市</t>
  </si>
  <si>
    <t>2120：赤穂市</t>
  </si>
  <si>
    <t>2138：西脇市</t>
  </si>
  <si>
    <t>2146：宝塚市</t>
  </si>
  <si>
    <t>2154：三木市</t>
  </si>
  <si>
    <t>2162：高砂市</t>
  </si>
  <si>
    <t>2171：川西市</t>
  </si>
  <si>
    <t>2189：小野市</t>
  </si>
  <si>
    <t>2197：三田市</t>
  </si>
  <si>
    <t>2201：加西市</t>
  </si>
  <si>
    <t>2227：養父市</t>
  </si>
  <si>
    <t>2235：丹波市</t>
  </si>
  <si>
    <t>2243：南あわじ市</t>
  </si>
  <si>
    <t>2251：朝来市</t>
  </si>
  <si>
    <t>2260：淡路市</t>
  </si>
  <si>
    <t>2278：宍粟市</t>
  </si>
  <si>
    <t>2286：加東市</t>
  </si>
  <si>
    <t>2294：たつの市</t>
  </si>
  <si>
    <t>3011：猪名川町</t>
  </si>
  <si>
    <t>3657：多可町</t>
  </si>
  <si>
    <t>3819：稲美町</t>
  </si>
  <si>
    <t>3827：播磨町</t>
  </si>
  <si>
    <t>4424：市川町</t>
  </si>
  <si>
    <t>4432：福崎町</t>
  </si>
  <si>
    <t>4467：神河町</t>
  </si>
  <si>
    <t>4645：太子町</t>
  </si>
  <si>
    <t>4815：上郡町</t>
  </si>
  <si>
    <t>5013：佐用町</t>
  </si>
  <si>
    <t>5854：香美町</t>
  </si>
  <si>
    <t>5862：新温泉町</t>
  </si>
  <si>
    <t>2010：奈良市</t>
  </si>
  <si>
    <t>2028：大和高田市</t>
  </si>
  <si>
    <t>2036：大和郡山市</t>
  </si>
  <si>
    <t>2044：天理市</t>
  </si>
  <si>
    <t>2052：橿原市</t>
  </si>
  <si>
    <t>2061：桜井市</t>
  </si>
  <si>
    <t>2079：五條市</t>
  </si>
  <si>
    <t>2087：御所市</t>
  </si>
  <si>
    <t>2095：生駒市</t>
  </si>
  <si>
    <t>2109：香芝市</t>
  </si>
  <si>
    <t>2117：葛城市</t>
  </si>
  <si>
    <t>2125：宇陀市</t>
  </si>
  <si>
    <t>3229：山添村</t>
  </si>
  <si>
    <t>3423：平群町</t>
  </si>
  <si>
    <t>3431：三郷町</t>
  </si>
  <si>
    <t>3440：斑鳩町</t>
  </si>
  <si>
    <t>3458：安堵町</t>
  </si>
  <si>
    <t>3610：川西町</t>
  </si>
  <si>
    <t>3628：三宅町</t>
  </si>
  <si>
    <t>3636：田原本町</t>
  </si>
  <si>
    <t>3857：曽爾村</t>
  </si>
  <si>
    <t>3865：御杖村</t>
  </si>
  <si>
    <t>4012：高取町</t>
  </si>
  <si>
    <t>4021：明日香村</t>
  </si>
  <si>
    <t>4241：上牧町</t>
  </si>
  <si>
    <t>4250：王寺町</t>
  </si>
  <si>
    <t>4268：広陵町</t>
  </si>
  <si>
    <t>4276：河合町</t>
  </si>
  <si>
    <t>4411：吉野町</t>
  </si>
  <si>
    <t>4420：大淀町</t>
  </si>
  <si>
    <t>4438：下市町</t>
  </si>
  <si>
    <t>4446：黒滝村</t>
  </si>
  <si>
    <t>4462：天川村</t>
  </si>
  <si>
    <t>4471：野迫川村</t>
  </si>
  <si>
    <t>4497：十津川村</t>
  </si>
  <si>
    <t>4501：下北山村</t>
  </si>
  <si>
    <t>4519：上北山村</t>
  </si>
  <si>
    <t>4527：川上村</t>
  </si>
  <si>
    <t>4535：東吉野村</t>
  </si>
  <si>
    <t>2015：和歌山市</t>
  </si>
  <si>
    <t>2023：海南市</t>
  </si>
  <si>
    <t>2031：橋本市</t>
  </si>
  <si>
    <t>2040：有田市</t>
  </si>
  <si>
    <t>2058：御坊市</t>
  </si>
  <si>
    <t>2066：田辺市</t>
  </si>
  <si>
    <t>2074：新宮市</t>
  </si>
  <si>
    <t>2082：紀の川市</t>
  </si>
  <si>
    <t>2091：岩出市</t>
  </si>
  <si>
    <t>3046：紀美野町</t>
  </si>
  <si>
    <t>3411：かつらぎ町</t>
  </si>
  <si>
    <t>3437：九度山町</t>
  </si>
  <si>
    <t>3445：高野町</t>
  </si>
  <si>
    <t>3615：湯浅町</t>
  </si>
  <si>
    <t>3623：広川町</t>
  </si>
  <si>
    <t>3666：有田川町</t>
  </si>
  <si>
    <t>3810：美浜町</t>
  </si>
  <si>
    <t>3828：日高町</t>
  </si>
  <si>
    <t>3836：由良町</t>
  </si>
  <si>
    <t>3909：印南町</t>
  </si>
  <si>
    <t>3917：みなべ町</t>
  </si>
  <si>
    <t>3925：日高川町</t>
  </si>
  <si>
    <t>4018：白浜町</t>
  </si>
  <si>
    <t>4042：上富田町</t>
  </si>
  <si>
    <t>4069：すさみ町</t>
  </si>
  <si>
    <t>4212：那智勝浦町</t>
  </si>
  <si>
    <t>4221：太地町</t>
  </si>
  <si>
    <t>4247：古座川町</t>
  </si>
  <si>
    <t>4271：北山村</t>
  </si>
  <si>
    <t>4280：串本町</t>
  </si>
  <si>
    <t>2011：鳥取市</t>
  </si>
  <si>
    <t>2029：米子市</t>
  </si>
  <si>
    <t>2037：倉吉市</t>
  </si>
  <si>
    <t>2045：境港市</t>
  </si>
  <si>
    <t>3025：岩美町</t>
  </si>
  <si>
    <t>3254：若桜町</t>
  </si>
  <si>
    <t>3289：智頭町</t>
  </si>
  <si>
    <t>3297：八頭町</t>
  </si>
  <si>
    <t>3645：三朝町</t>
  </si>
  <si>
    <t>3700：湯梨浜町</t>
  </si>
  <si>
    <t>3718：琴浦町</t>
  </si>
  <si>
    <t>3726：北栄町</t>
  </si>
  <si>
    <t>3840：日吉津村</t>
  </si>
  <si>
    <t>3866：大山町</t>
  </si>
  <si>
    <t>3891：南部町</t>
  </si>
  <si>
    <t>3904：伯耆町</t>
  </si>
  <si>
    <t>4013：日南町</t>
  </si>
  <si>
    <t>4021：日野町</t>
  </si>
  <si>
    <t>4030：江府町</t>
  </si>
  <si>
    <t>2016：松江市</t>
  </si>
  <si>
    <t>2024：浜田市</t>
  </si>
  <si>
    <t>2032：出雲市</t>
  </si>
  <si>
    <t>2041：益田市</t>
  </si>
  <si>
    <t>2059：大田市</t>
  </si>
  <si>
    <t>2067：安来市</t>
  </si>
  <si>
    <t>2075：江津市</t>
  </si>
  <si>
    <t>2091：雲南市</t>
  </si>
  <si>
    <t>3438：奥出雲町</t>
  </si>
  <si>
    <t>3861：飯南町</t>
  </si>
  <si>
    <t>4418：川本町</t>
  </si>
  <si>
    <t>4485：美郷町</t>
  </si>
  <si>
    <t>4493：邑南町</t>
  </si>
  <si>
    <t>5015：津和野町</t>
  </si>
  <si>
    <t>5058：吉賀町</t>
  </si>
  <si>
    <t>5252：海士町</t>
  </si>
  <si>
    <t>5261：西ノ島町</t>
  </si>
  <si>
    <t>5279：知夫村</t>
  </si>
  <si>
    <t>5287：隠岐の島町</t>
  </si>
  <si>
    <t>1007：岡山市</t>
  </si>
  <si>
    <t>2020：倉敷市</t>
  </si>
  <si>
    <t>2038：津山市</t>
  </si>
  <si>
    <t>2046：玉野市</t>
  </si>
  <si>
    <t>2054：笠岡市</t>
  </si>
  <si>
    <t>2071：井原市</t>
  </si>
  <si>
    <t>2089：総社市</t>
  </si>
  <si>
    <t>2097：高梁市</t>
  </si>
  <si>
    <t>2101：新見市</t>
  </si>
  <si>
    <t>2119：備前市</t>
  </si>
  <si>
    <t>2127：瀬戸内市</t>
  </si>
  <si>
    <t>2135：赤磐市</t>
  </si>
  <si>
    <t>2143：真庭市</t>
  </si>
  <si>
    <t>2151：美作市</t>
  </si>
  <si>
    <t>2160：浅口市</t>
  </si>
  <si>
    <t>3468：和気町</t>
  </si>
  <si>
    <t>4235：早島町</t>
  </si>
  <si>
    <t>4456：里庄町</t>
  </si>
  <si>
    <t>4618：矢掛町</t>
  </si>
  <si>
    <t>5860：新庄村</t>
  </si>
  <si>
    <t>6068：鏡野町</t>
  </si>
  <si>
    <t>6220：勝央町</t>
  </si>
  <si>
    <t>6238：奈義町</t>
  </si>
  <si>
    <t>6432：西粟倉村</t>
  </si>
  <si>
    <t>6637：久米南町</t>
  </si>
  <si>
    <t>6661：美咲町</t>
  </si>
  <si>
    <t>6815：吉備中央町</t>
  </si>
  <si>
    <t>1002：広島市</t>
  </si>
  <si>
    <t>2025：呉市</t>
  </si>
  <si>
    <t>2033：竹原市</t>
  </si>
  <si>
    <t>2041：三原市</t>
  </si>
  <si>
    <t>2050：尾道市</t>
  </si>
  <si>
    <t>2076：福山市</t>
  </si>
  <si>
    <t>2084：府中市</t>
  </si>
  <si>
    <t>2092：三次市</t>
  </si>
  <si>
    <t>2106：庄原市</t>
  </si>
  <si>
    <t>2114：大竹市</t>
  </si>
  <si>
    <t>2122：東広島市</t>
  </si>
  <si>
    <t>2131：廿日市市</t>
  </si>
  <si>
    <t>2149：安芸高田市</t>
  </si>
  <si>
    <t>2157：江田島市</t>
  </si>
  <si>
    <t>3021：府中町</t>
  </si>
  <si>
    <t>3048：海田町</t>
  </si>
  <si>
    <t>3072：熊野町</t>
  </si>
  <si>
    <t>3099：坂町</t>
  </si>
  <si>
    <t>3684：安芸太田町</t>
  </si>
  <si>
    <t>3692：北広島町</t>
  </si>
  <si>
    <t>4311：大崎上島町</t>
  </si>
  <si>
    <t>4621：世羅町</t>
  </si>
  <si>
    <t>5458：神石高原町</t>
  </si>
  <si>
    <t>2012：下関市</t>
  </si>
  <si>
    <t>2021：宇部市</t>
  </si>
  <si>
    <t>2039：山口市</t>
  </si>
  <si>
    <t>2047：萩市</t>
  </si>
  <si>
    <t>2063：防府市</t>
  </si>
  <si>
    <t>2071：下松市</t>
  </si>
  <si>
    <t>2080：岩国市</t>
  </si>
  <si>
    <t>2101：光市</t>
  </si>
  <si>
    <t>2110：長門市</t>
  </si>
  <si>
    <t>2128：柳井市</t>
  </si>
  <si>
    <t>2136：美祢市</t>
  </si>
  <si>
    <t>2152：周南市</t>
  </si>
  <si>
    <t>2161：山陽小野田市</t>
  </si>
  <si>
    <t>3051：周防大島町</t>
  </si>
  <si>
    <t>3213：和木町</t>
  </si>
  <si>
    <t>3418：上関町</t>
  </si>
  <si>
    <t>3434：田布施町</t>
  </si>
  <si>
    <t>3442：平生町</t>
  </si>
  <si>
    <t>5020：阿武町</t>
  </si>
  <si>
    <t>2018：徳島市</t>
  </si>
  <si>
    <t>2026：鳴門市</t>
  </si>
  <si>
    <t>2034：小松島市</t>
  </si>
  <si>
    <t>2042：阿南市</t>
  </si>
  <si>
    <t>2051：吉野川市</t>
  </si>
  <si>
    <t>2069：阿波市</t>
  </si>
  <si>
    <t>2077：美馬市</t>
  </si>
  <si>
    <t>2085：三好市</t>
  </si>
  <si>
    <t>3014：勝浦町</t>
  </si>
  <si>
    <t>3022：上勝町</t>
  </si>
  <si>
    <t>3219：佐那河内村</t>
  </si>
  <si>
    <t>3413：石井町</t>
  </si>
  <si>
    <t>3421：神山町</t>
  </si>
  <si>
    <t>3685：那賀町</t>
  </si>
  <si>
    <t>3839：牟岐町</t>
  </si>
  <si>
    <t>3871：美波町</t>
  </si>
  <si>
    <t>3880：海陽町</t>
  </si>
  <si>
    <t>4011：松茂町</t>
  </si>
  <si>
    <t>4029：北島町</t>
  </si>
  <si>
    <t>4037：藍住町</t>
  </si>
  <si>
    <t>4045：板野町</t>
  </si>
  <si>
    <t>4053：上板町</t>
  </si>
  <si>
    <t>4681：つるぎ町</t>
  </si>
  <si>
    <t>4894：東みよし町</t>
  </si>
  <si>
    <t>2013：高松市</t>
  </si>
  <si>
    <t>2021：丸亀市</t>
  </si>
  <si>
    <t>2030：坂出市</t>
  </si>
  <si>
    <t>2048：善通寺市</t>
  </si>
  <si>
    <t>2056：観音寺市</t>
  </si>
  <si>
    <t>2064：さぬき市</t>
  </si>
  <si>
    <t>2072：東かがわ市</t>
  </si>
  <si>
    <t>2081：三豊市</t>
  </si>
  <si>
    <t>3222：土庄町</t>
  </si>
  <si>
    <t>3249：小豆島町</t>
  </si>
  <si>
    <t>3419：三木町</t>
  </si>
  <si>
    <t>3648：直島町</t>
  </si>
  <si>
    <t>3869：宇多津町</t>
  </si>
  <si>
    <t>3877：綾川町</t>
  </si>
  <si>
    <t>4032：琴平町</t>
  </si>
  <si>
    <t>4041：多度津町</t>
  </si>
  <si>
    <t>4067：まんのう町</t>
  </si>
  <si>
    <t>2019：松山市</t>
  </si>
  <si>
    <t>2027：今治市</t>
  </si>
  <si>
    <t>2035：宇和島市</t>
  </si>
  <si>
    <t>2043：八幡浜市</t>
  </si>
  <si>
    <t>2051：新居浜市</t>
  </si>
  <si>
    <t>2060：西条市</t>
  </si>
  <si>
    <t>2078：大洲市</t>
  </si>
  <si>
    <t>2108：伊予市</t>
  </si>
  <si>
    <t>2132：四国中央市</t>
  </si>
  <si>
    <t>2141：西予市</t>
  </si>
  <si>
    <t>2159：東温市</t>
  </si>
  <si>
    <t>3562：上島町</t>
  </si>
  <si>
    <t>3864：久万高原町</t>
  </si>
  <si>
    <t>4011：松前町</t>
  </si>
  <si>
    <t>4020：砥部町</t>
  </si>
  <si>
    <t>4224：内子町</t>
  </si>
  <si>
    <t>4429：伊方町</t>
  </si>
  <si>
    <t>4844：松野町</t>
  </si>
  <si>
    <t>4887：鬼北町</t>
  </si>
  <si>
    <t>5069：愛南町</t>
  </si>
  <si>
    <t>2014：高知市</t>
  </si>
  <si>
    <t>2022：室戸市</t>
  </si>
  <si>
    <t>2031：安芸市</t>
  </si>
  <si>
    <t>2049：南国市</t>
  </si>
  <si>
    <t>2057：土佐市</t>
  </si>
  <si>
    <t>2065：須崎市</t>
  </si>
  <si>
    <t>2081：宿毛市</t>
  </si>
  <si>
    <t>2090：土佐清水市</t>
  </si>
  <si>
    <t>2103：四万十市</t>
  </si>
  <si>
    <t>2111：香南市</t>
  </si>
  <si>
    <t>2120：香美市</t>
  </si>
  <si>
    <t>3011：東洋町</t>
  </si>
  <si>
    <t>3029：奈半利町</t>
  </si>
  <si>
    <t>3037：田野町</t>
  </si>
  <si>
    <t>3045：安田町</t>
  </si>
  <si>
    <t>3053：北川村</t>
  </si>
  <si>
    <t>3061：馬路村</t>
  </si>
  <si>
    <t>3070：芸西村</t>
  </si>
  <si>
    <t>3410：本山町</t>
  </si>
  <si>
    <t>3444：大豊町</t>
  </si>
  <si>
    <t>3631：土佐町</t>
  </si>
  <si>
    <t>3649：大川村</t>
  </si>
  <si>
    <t>3860：いの町</t>
  </si>
  <si>
    <t>3878：仁淀川町</t>
  </si>
  <si>
    <t>4017：中土佐町</t>
  </si>
  <si>
    <t>4025：佐川町</t>
  </si>
  <si>
    <t>4033：越知町</t>
  </si>
  <si>
    <t>4050：梼原町</t>
  </si>
  <si>
    <t>4106：日高村</t>
  </si>
  <si>
    <t>4114：津野町</t>
  </si>
  <si>
    <t>4122：四万十町</t>
  </si>
  <si>
    <t>4246：大月町</t>
  </si>
  <si>
    <t>4271：三原村</t>
  </si>
  <si>
    <t>4289：黒潮町</t>
  </si>
  <si>
    <t>1005：北九州市</t>
  </si>
  <si>
    <t>1307：福岡市</t>
  </si>
  <si>
    <t>2028：大牟田市</t>
  </si>
  <si>
    <t>2036：久留米市</t>
  </si>
  <si>
    <t>2044：直方市</t>
  </si>
  <si>
    <t>2052：飯塚市</t>
  </si>
  <si>
    <t>2061：田川市</t>
  </si>
  <si>
    <t>2079：柳川市</t>
  </si>
  <si>
    <t>2109：八女市</t>
  </si>
  <si>
    <t>2117：筑後市</t>
  </si>
  <si>
    <t>2125：大川市</t>
  </si>
  <si>
    <t>2133：行橋市</t>
  </si>
  <si>
    <t>2141：豊前市</t>
  </si>
  <si>
    <t>2150：中間市</t>
  </si>
  <si>
    <t>2168：小郡市</t>
  </si>
  <si>
    <t>2176：筑紫野市</t>
  </si>
  <si>
    <t>2184：春日市</t>
  </si>
  <si>
    <t>2192：大野城市</t>
  </si>
  <si>
    <t>2206：宗像市</t>
  </si>
  <si>
    <t>2214：太宰府市</t>
  </si>
  <si>
    <t>2231：古賀市</t>
  </si>
  <si>
    <t>2249：福津市</t>
  </si>
  <si>
    <t>2257：うきは市</t>
  </si>
  <si>
    <t>2265：宮若市</t>
  </si>
  <si>
    <t>2273：嘉麻市</t>
  </si>
  <si>
    <t>2281：朝倉市</t>
  </si>
  <si>
    <t>2290：みやま市</t>
  </si>
  <si>
    <t>2303：糸島市</t>
  </si>
  <si>
    <t>3059：那珂川町</t>
  </si>
  <si>
    <t>3415：宇美町</t>
  </si>
  <si>
    <t>3423：篠栗町</t>
  </si>
  <si>
    <t>3431：志免町</t>
  </si>
  <si>
    <t>3440：須恵町</t>
  </si>
  <si>
    <t>3458：新宮町</t>
  </si>
  <si>
    <t>3482：久山町</t>
  </si>
  <si>
    <t>3491：粕屋町</t>
  </si>
  <si>
    <t>3814：芦屋町</t>
  </si>
  <si>
    <t>3822：水巻町</t>
  </si>
  <si>
    <t>3831：岡垣町</t>
  </si>
  <si>
    <t>3849：遠賀町</t>
  </si>
  <si>
    <t>4012：小竹町</t>
  </si>
  <si>
    <t>4021：鞍手町</t>
  </si>
  <si>
    <t>4217：桂川町</t>
  </si>
  <si>
    <t>4471：筑前町</t>
  </si>
  <si>
    <t>4489：東峰村</t>
  </si>
  <si>
    <t>5035：大刀洗町</t>
  </si>
  <si>
    <t>5221：大木町</t>
  </si>
  <si>
    <t>5442：広川町</t>
  </si>
  <si>
    <t>6015：香春町</t>
  </si>
  <si>
    <t>6023：添田町</t>
  </si>
  <si>
    <t>6040：糸田町</t>
  </si>
  <si>
    <t>6058：川崎町</t>
  </si>
  <si>
    <t>6082：大任町</t>
  </si>
  <si>
    <t>6091：赤村</t>
  </si>
  <si>
    <t>6104：福智町</t>
  </si>
  <si>
    <t>6210：苅田町</t>
  </si>
  <si>
    <t>6252：みやこ町</t>
  </si>
  <si>
    <t>6422：吉富町</t>
  </si>
  <si>
    <t>6465：上毛町</t>
  </si>
  <si>
    <t>6473：築上町</t>
  </si>
  <si>
    <t>2015：佐賀市</t>
  </si>
  <si>
    <t>2023：唐津市</t>
  </si>
  <si>
    <t>2031：鳥栖市</t>
  </si>
  <si>
    <t>2040：多久市</t>
  </si>
  <si>
    <t>2058：伊万里市</t>
  </si>
  <si>
    <t>2066：武雄市</t>
  </si>
  <si>
    <t>2074：鹿島市</t>
  </si>
  <si>
    <t>2082：小城市</t>
  </si>
  <si>
    <t>2091：嬉野市</t>
  </si>
  <si>
    <t>2104：神埼市</t>
  </si>
  <si>
    <t>3275：吉野ヶ里町</t>
  </si>
  <si>
    <t>3411：基山町</t>
  </si>
  <si>
    <t>3453：上峰町</t>
  </si>
  <si>
    <t>3461：みやき町</t>
  </si>
  <si>
    <t>3879：玄海町</t>
  </si>
  <si>
    <t>4018：有田町</t>
  </si>
  <si>
    <t>4239：大町町</t>
  </si>
  <si>
    <t>4247：江北町</t>
  </si>
  <si>
    <t>4255：白石町</t>
  </si>
  <si>
    <t>4417：太良町</t>
  </si>
  <si>
    <t>2011：長崎市</t>
  </si>
  <si>
    <t>2029：佐世保市</t>
  </si>
  <si>
    <t>2037：島原市</t>
  </si>
  <si>
    <t>2045：諫早市</t>
  </si>
  <si>
    <t>2053：大村市</t>
  </si>
  <si>
    <t>2070：平戸市</t>
  </si>
  <si>
    <t>2088：松浦市</t>
  </si>
  <si>
    <t>2096：対馬市</t>
  </si>
  <si>
    <t>2100：壱岐市</t>
  </si>
  <si>
    <t>2118：五島市</t>
  </si>
  <si>
    <t>2126：西海市</t>
  </si>
  <si>
    <t>2134：雲仙市</t>
  </si>
  <si>
    <t>2142：南島原市</t>
  </si>
  <si>
    <t>3076：長与町</t>
  </si>
  <si>
    <t>3084：時津町</t>
  </si>
  <si>
    <t>3211：東彼杵町</t>
  </si>
  <si>
    <t>3220：川棚町</t>
  </si>
  <si>
    <t>3238：波佐見町</t>
  </si>
  <si>
    <t>3831：小値賀町</t>
  </si>
  <si>
    <t>3912：佐々町</t>
  </si>
  <si>
    <t>4111：新上五島町</t>
  </si>
  <si>
    <t>1001：熊本市</t>
  </si>
  <si>
    <t>2024：八代市</t>
  </si>
  <si>
    <t>2032：人吉市</t>
  </si>
  <si>
    <t>2041：荒尾市</t>
  </si>
  <si>
    <t>2059：水俣市</t>
  </si>
  <si>
    <t>2067：玉名市</t>
  </si>
  <si>
    <t>2083：山鹿市</t>
  </si>
  <si>
    <t>2105：菊池市</t>
  </si>
  <si>
    <t>2113：宇土市</t>
  </si>
  <si>
    <t>2121：上天草市</t>
  </si>
  <si>
    <t>2130：宇城市</t>
  </si>
  <si>
    <t>2148：阿蘇市</t>
  </si>
  <si>
    <t>2156：天草市</t>
  </si>
  <si>
    <t>2164：合志市</t>
  </si>
  <si>
    <t>3489：美里町</t>
  </si>
  <si>
    <t>3641：玉東町</t>
  </si>
  <si>
    <t>3675：南関町</t>
  </si>
  <si>
    <t>3683：長洲町</t>
  </si>
  <si>
    <t>3691：和水町</t>
  </si>
  <si>
    <t>4035：大津町</t>
  </si>
  <si>
    <t>4043：菊陽町</t>
  </si>
  <si>
    <t>4230：南小国町</t>
  </si>
  <si>
    <t>4248：小国町</t>
  </si>
  <si>
    <t>4256：産山村</t>
  </si>
  <si>
    <t>4281：高森町</t>
  </si>
  <si>
    <t>4329：西原村</t>
  </si>
  <si>
    <t>4337：南阿蘇村</t>
  </si>
  <si>
    <t>4418：御船町</t>
  </si>
  <si>
    <t>4426：嘉島町</t>
  </si>
  <si>
    <t>4434：益城町</t>
  </si>
  <si>
    <t>4442：甲佐町</t>
  </si>
  <si>
    <t>4477：山都町</t>
  </si>
  <si>
    <t>4680：氷川町</t>
  </si>
  <si>
    <t>4825：芦北町</t>
  </si>
  <si>
    <t>4841：津奈木町</t>
  </si>
  <si>
    <t>5015：錦町</t>
  </si>
  <si>
    <t>5058：多良木町</t>
  </si>
  <si>
    <t>5066：湯前町</t>
  </si>
  <si>
    <t>5074：水上村</t>
  </si>
  <si>
    <t>5104：相良村</t>
  </si>
  <si>
    <t>5112：五木村</t>
  </si>
  <si>
    <t>5121：山江村</t>
  </si>
  <si>
    <t>5139：球磨村</t>
  </si>
  <si>
    <t>5147：あさぎり町</t>
  </si>
  <si>
    <t>5317：苓北町</t>
  </si>
  <si>
    <t>2011：大分市</t>
  </si>
  <si>
    <t>2020：別府市</t>
  </si>
  <si>
    <t>2038：中津市</t>
  </si>
  <si>
    <t>2046：日田市</t>
  </si>
  <si>
    <t>2054：佐伯市</t>
  </si>
  <si>
    <t>2062：臼杵市</t>
  </si>
  <si>
    <t>2071：津久見市</t>
  </si>
  <si>
    <t>2089：竹田市</t>
  </si>
  <si>
    <t>2097：豊後高田市</t>
  </si>
  <si>
    <t>2101：杵築市</t>
  </si>
  <si>
    <t>2119：宇佐市</t>
  </si>
  <si>
    <t>2127：豊後大野市</t>
  </si>
  <si>
    <t>2135：由布市</t>
  </si>
  <si>
    <t>2143：国東市</t>
  </si>
  <si>
    <t>3221：姫島村</t>
  </si>
  <si>
    <t>3417：日出町</t>
  </si>
  <si>
    <t>4618：九重町</t>
  </si>
  <si>
    <t>4626：玖珠町</t>
  </si>
  <si>
    <t>2017：宮崎市</t>
  </si>
  <si>
    <t>2025：都城市</t>
  </si>
  <si>
    <t>2033：延岡市</t>
  </si>
  <si>
    <t>2041：日南市</t>
  </si>
  <si>
    <t>2050：小林市</t>
  </si>
  <si>
    <t>2068：日向市</t>
  </si>
  <si>
    <t>2076：串間市</t>
  </si>
  <si>
    <t>2084：西都市</t>
  </si>
  <si>
    <t>2092：えびの市</t>
  </si>
  <si>
    <t>3412：三股町</t>
  </si>
  <si>
    <t>3617：高原町</t>
  </si>
  <si>
    <t>3820：国富町</t>
  </si>
  <si>
    <t>3838：綾町</t>
  </si>
  <si>
    <t>4010：高鍋町</t>
  </si>
  <si>
    <t>4028：新富町</t>
  </si>
  <si>
    <t>4036：西米良村</t>
  </si>
  <si>
    <t>4044：木城町</t>
  </si>
  <si>
    <t>4052：川南町</t>
  </si>
  <si>
    <t>4061：都農町</t>
  </si>
  <si>
    <t>4214：門川町</t>
  </si>
  <si>
    <t>4290：諸塚村</t>
  </si>
  <si>
    <t>4303：椎葉村</t>
  </si>
  <si>
    <t>4311：美郷町</t>
  </si>
  <si>
    <t>4419：高千穂町</t>
  </si>
  <si>
    <t>4427：日之影町</t>
  </si>
  <si>
    <t>4435：五ヶ瀬町</t>
  </si>
  <si>
    <t>2012：鹿児島市</t>
  </si>
  <si>
    <t>2039：鹿屋市</t>
  </si>
  <si>
    <t>2047：枕崎市</t>
  </si>
  <si>
    <t>2063：阿久根市</t>
  </si>
  <si>
    <t>2080：出水市</t>
  </si>
  <si>
    <t>2101：指宿市</t>
  </si>
  <si>
    <t>2136：西之表市</t>
  </si>
  <si>
    <t>2144：垂水市</t>
  </si>
  <si>
    <t>2152：薩摩川内市</t>
  </si>
  <si>
    <t>2161：日置市</t>
  </si>
  <si>
    <t>2179：曽於市</t>
  </si>
  <si>
    <t>2187：霧島市</t>
  </si>
  <si>
    <t>2195：いちき串木野市</t>
  </si>
  <si>
    <t>2209：南さつま市</t>
  </si>
  <si>
    <t>2217：志布志市</t>
  </si>
  <si>
    <t>2225：奄美市</t>
  </si>
  <si>
    <t>2233：南九州市</t>
  </si>
  <si>
    <t>2241：伊佐市</t>
  </si>
  <si>
    <t>2250：姶良市</t>
  </si>
  <si>
    <t>3035：三島村</t>
  </si>
  <si>
    <t>3043：十島村</t>
  </si>
  <si>
    <t>3922：さつま町</t>
  </si>
  <si>
    <t>4040：長島町</t>
  </si>
  <si>
    <t>4520：湧水町</t>
  </si>
  <si>
    <t>4686：大崎町</t>
  </si>
  <si>
    <t>4821：東串良町</t>
  </si>
  <si>
    <t>4902：錦江町</t>
  </si>
  <si>
    <t>4911：南大隅町</t>
  </si>
  <si>
    <t>4929：肝付町</t>
  </si>
  <si>
    <t>5011：中種子町</t>
  </si>
  <si>
    <t>5020：南種子町</t>
  </si>
  <si>
    <t>5054：屋久島町</t>
  </si>
  <si>
    <t>5232：大和村</t>
  </si>
  <si>
    <t>5241：宇検村</t>
  </si>
  <si>
    <t>5259：瀬戸内町</t>
  </si>
  <si>
    <t>5275：龍郷町</t>
  </si>
  <si>
    <t>5291：喜界町</t>
  </si>
  <si>
    <t>5305：徳之島町</t>
  </si>
  <si>
    <t>5313：天城町</t>
  </si>
  <si>
    <t>5321：伊仙町</t>
  </si>
  <si>
    <t>5330：和泊町</t>
  </si>
  <si>
    <t>5348：知名町</t>
  </si>
  <si>
    <t>5356：与論町</t>
  </si>
  <si>
    <t>2018：那覇市</t>
  </si>
  <si>
    <t>2051：宜野湾市</t>
  </si>
  <si>
    <t>2077：石垣市</t>
  </si>
  <si>
    <t>2085：浦添市</t>
  </si>
  <si>
    <t>2093：名護市</t>
  </si>
  <si>
    <t>2107：糸満市</t>
  </si>
  <si>
    <t>2115：沖縄市</t>
  </si>
  <si>
    <t>2123：豊見城市</t>
  </si>
  <si>
    <t>2131：うるま市</t>
  </si>
  <si>
    <t>2140：宮古島市</t>
  </si>
  <si>
    <t>2158：南城市</t>
  </si>
  <si>
    <t>3014：国頭村</t>
  </si>
  <si>
    <t>3022：大宜味村</t>
  </si>
  <si>
    <t>3031：東村</t>
  </si>
  <si>
    <t>3065：今帰仁村</t>
  </si>
  <si>
    <t>3081：本部町</t>
  </si>
  <si>
    <t>3111：恩納村</t>
  </si>
  <si>
    <t>3138：宜野座村</t>
  </si>
  <si>
    <t>3146：金武町</t>
  </si>
  <si>
    <t>3154：伊江村</t>
  </si>
  <si>
    <t>3243：読谷村</t>
  </si>
  <si>
    <t>3251：嘉手納町</t>
  </si>
  <si>
    <t>3260：北谷町</t>
  </si>
  <si>
    <t>3278：北中城村</t>
  </si>
  <si>
    <t>3286：中城村</t>
  </si>
  <si>
    <t>3294：西原町</t>
  </si>
  <si>
    <t>3481：与那原町</t>
  </si>
  <si>
    <t>3502：南風原町</t>
  </si>
  <si>
    <t>3537：渡嘉敷村</t>
  </si>
  <si>
    <t>3545：座間味村</t>
  </si>
  <si>
    <t>3553：粟国村</t>
  </si>
  <si>
    <t>3561：渡名喜村</t>
  </si>
  <si>
    <t>3570：南大東村</t>
  </si>
  <si>
    <t>3588：北大東村</t>
  </si>
  <si>
    <t>3596：伊平屋村</t>
  </si>
  <si>
    <t>3600：伊是名村</t>
  </si>
  <si>
    <t>3618：久米島町</t>
  </si>
  <si>
    <t>3626：八重瀬町</t>
  </si>
  <si>
    <t>3758：多良間村</t>
  </si>
  <si>
    <t>3812：竹富町</t>
  </si>
  <si>
    <t>3821：与那国町</t>
  </si>
  <si>
    <t>例）French,German,Italian,Spanish</t>
    <rPh sb="0" eb="1">
      <t>レイ</t>
    </rPh>
    <phoneticPr fontId="2"/>
  </si>
  <si>
    <t>例）フランス語、ドイツ語、イタリア語、スペイン語など</t>
    <rPh sb="0" eb="1">
      <t>レイ</t>
    </rPh>
    <rPh sb="6" eb="7">
      <t>ゴ</t>
    </rPh>
    <rPh sb="11" eb="12">
      <t>ゴ</t>
    </rPh>
    <rPh sb="17" eb="18">
      <t>ゴ</t>
    </rPh>
    <rPh sb="23" eb="24">
      <t>ゴ</t>
    </rPh>
    <phoneticPr fontId="2"/>
  </si>
  <si>
    <t>(半角2桁以内)</t>
    <rPh sb="1" eb="3">
      <t>ハンカク</t>
    </rPh>
    <rPh sb="4" eb="5">
      <t>ケタ</t>
    </rPh>
    <rPh sb="5" eb="7">
      <t>イナイ</t>
    </rPh>
    <phoneticPr fontId="2"/>
  </si>
  <si>
    <t>例）10.000000(「北緯」は不要。必ず『2桁数字』+『.(半角ピリオド)』+『6桁数字』で記入)</t>
    <rPh sb="0" eb="1">
      <t>レイ</t>
    </rPh>
    <rPh sb="13" eb="15">
      <t>ホクイ</t>
    </rPh>
    <rPh sb="17" eb="19">
      <t>フヨウ</t>
    </rPh>
    <rPh sb="20" eb="21">
      <t>カナラ</t>
    </rPh>
    <rPh sb="24" eb="25">
      <t>ケタ</t>
    </rPh>
    <rPh sb="25" eb="27">
      <t>スウジ</t>
    </rPh>
    <rPh sb="32" eb="34">
      <t>ハンカク</t>
    </rPh>
    <rPh sb="43" eb="44">
      <t>ケタ</t>
    </rPh>
    <rPh sb="44" eb="46">
      <t>スウジ</t>
    </rPh>
    <rPh sb="48" eb="50">
      <t>キニュウ</t>
    </rPh>
    <phoneticPr fontId="2"/>
  </si>
  <si>
    <t>例）100.000000(「東経」は不要。必ず『3桁数字』+『.(半角ピリオド)』+『6桁数字』で記入)</t>
    <rPh sb="0" eb="1">
      <t>レイ</t>
    </rPh>
    <rPh sb="14" eb="16">
      <t>トウケイ</t>
    </rPh>
    <rPh sb="18" eb="20">
      <t>フヨウ</t>
    </rPh>
    <rPh sb="21" eb="22">
      <t>カナラ</t>
    </rPh>
    <rPh sb="25" eb="26">
      <t>ケタ</t>
    </rPh>
    <rPh sb="26" eb="28">
      <t>スウジ</t>
    </rPh>
    <rPh sb="33" eb="35">
      <t>ハンカク</t>
    </rPh>
    <rPh sb="44" eb="45">
      <t>ケタ</t>
    </rPh>
    <rPh sb="45" eb="47">
      <t>スウジ</t>
    </rPh>
    <rPh sb="49" eb="51">
      <t>キニュウ</t>
    </rPh>
    <phoneticPr fontId="2"/>
  </si>
  <si>
    <t>？</t>
    <phoneticPr fontId="2"/>
  </si>
  <si>
    <t>例）霞ヶ関手ぶら観光カウンター</t>
    <rPh sb="0" eb="1">
      <t>レイ</t>
    </rPh>
    <rPh sb="2" eb="5">
      <t>カスミガセキ</t>
    </rPh>
    <rPh sb="5" eb="6">
      <t>テ</t>
    </rPh>
    <rPh sb="8" eb="10">
      <t>カンコウ</t>
    </rPh>
    <phoneticPr fontId="2"/>
  </si>
  <si>
    <t>←考え方は左の『？』をクリックして下さい。</t>
    <rPh sb="5" eb="6">
      <t>ヒダリ</t>
    </rPh>
    <rPh sb="17" eb="18">
      <t>クダ</t>
    </rPh>
    <phoneticPr fontId="2"/>
  </si>
  <si>
    <t>○６０進法⇒１０進法変換ツール</t>
    <rPh sb="3" eb="5">
      <t>シンホウ</t>
    </rPh>
    <rPh sb="8" eb="10">
      <t>シンホウ</t>
    </rPh>
    <rPh sb="10" eb="12">
      <t>ヘンカン</t>
    </rPh>
    <phoneticPr fontId="2"/>
  </si>
  <si>
    <t>(半角2桁+6桁)</t>
    <rPh sb="1" eb="3">
      <t>ハンカク</t>
    </rPh>
    <rPh sb="4" eb="5">
      <t>ケタ</t>
    </rPh>
    <rPh sb="7" eb="8">
      <t>ケタ</t>
    </rPh>
    <phoneticPr fontId="2"/>
  </si>
  <si>
    <t>（６０進法で「35°55′32.26」の場合、「355532.26」と入力）</t>
    <rPh sb="3" eb="5">
      <t>シンホウ</t>
    </rPh>
    <rPh sb="20" eb="22">
      <t>バアイ</t>
    </rPh>
    <rPh sb="35" eb="37">
      <t>ニュウリョク</t>
    </rPh>
    <phoneticPr fontId="2"/>
  </si>
  <si>
    <t>例）5/1~5/5 open from 9 to 24,New Year's Holiday (12/29~1/3) is closed</t>
    <rPh sb="0" eb="1">
      <t>レイ</t>
    </rPh>
    <phoneticPr fontId="2"/>
  </si>
  <si>
    <t>例）霞ヶ関駅徒歩２分、関西国際空港出国ターミナル、など</t>
    <rPh sb="0" eb="1">
      <t>レイ</t>
    </rPh>
    <rPh sb="2" eb="6">
      <t>カスミガセキエキ</t>
    </rPh>
    <rPh sb="6" eb="8">
      <t>トホ</t>
    </rPh>
    <rPh sb="9" eb="10">
      <t>フン</t>
    </rPh>
    <rPh sb="11" eb="13">
      <t>カンサイ</t>
    </rPh>
    <rPh sb="13" eb="15">
      <t>コクサイ</t>
    </rPh>
    <rPh sb="15" eb="17">
      <t>クウコウ</t>
    </rPh>
    <rPh sb="17" eb="19">
      <t>シュッコク</t>
    </rPh>
    <phoneticPr fontId="2"/>
  </si>
  <si>
    <t>例）Kasumigaseki Station 2 minutes on foot,Kansai International Airport</t>
    <rPh sb="0" eb="1">
      <t>レイ</t>
    </rPh>
    <phoneticPr fontId="2"/>
  </si>
  <si>
    <t>↓</t>
    <phoneticPr fontId="2"/>
  </si>
  <si>
    <t>計算・チェック欄</t>
    <rPh sb="0" eb="2">
      <t>ケイサン</t>
    </rPh>
    <rPh sb="7" eb="8">
      <t>ラン</t>
    </rPh>
    <phoneticPr fontId="2"/>
  </si>
  <si>
    <t>：市区町村</t>
    <rPh sb="1" eb="3">
      <t>シク</t>
    </rPh>
    <rPh sb="3" eb="5">
      <t>チョウソン</t>
    </rPh>
    <phoneticPr fontId="2"/>
  </si>
  <si>
    <t>※政令指定都市の「～区」は、以下の「大字丁目・番地等」欄に入力する。</t>
    <rPh sb="1" eb="3">
      <t>セイレイ</t>
    </rPh>
    <rPh sb="3" eb="5">
      <t>シテイ</t>
    </rPh>
    <rPh sb="5" eb="7">
      <t>トシ</t>
    </rPh>
    <rPh sb="10" eb="11">
      <t>ク</t>
    </rPh>
    <rPh sb="14" eb="16">
      <t>イカ</t>
    </rPh>
    <rPh sb="18" eb="20">
      <t>オオアザ</t>
    </rPh>
    <rPh sb="20" eb="21">
      <t>チョウ</t>
    </rPh>
    <rPh sb="21" eb="22">
      <t>メ</t>
    </rPh>
    <rPh sb="23" eb="25">
      <t>バンチ</t>
    </rPh>
    <rPh sb="25" eb="26">
      <t>トウ</t>
    </rPh>
    <rPh sb="27" eb="28">
      <t>ラン</t>
    </rPh>
    <rPh sb="29" eb="31">
      <t>ニュウリョク</t>
    </rPh>
    <phoneticPr fontId="2"/>
  </si>
  <si>
    <t>例）小500円、中1,000円、大1,500円の3種料金設定の場合⇒『500』～『1500』と入力</t>
    <rPh sb="0" eb="1">
      <t>レイ</t>
    </rPh>
    <rPh sb="2" eb="3">
      <t>ショウ</t>
    </rPh>
    <rPh sb="6" eb="7">
      <t>エン</t>
    </rPh>
    <rPh sb="8" eb="9">
      <t>チュウ</t>
    </rPh>
    <rPh sb="14" eb="15">
      <t>エン</t>
    </rPh>
    <rPh sb="16" eb="17">
      <t>ダイ</t>
    </rPh>
    <rPh sb="22" eb="23">
      <t>エン</t>
    </rPh>
    <rPh sb="25" eb="26">
      <t>シュ</t>
    </rPh>
    <rPh sb="26" eb="28">
      <t>リョウキン</t>
    </rPh>
    <rPh sb="28" eb="30">
      <t>セッテイ</t>
    </rPh>
    <rPh sb="31" eb="33">
      <t>バアイ</t>
    </rPh>
    <rPh sb="47" eb="49">
      <t>ニュウリョク</t>
    </rPh>
    <phoneticPr fontId="2"/>
  </si>
  <si>
    <t>例）some areas can not be delivered the next day</t>
    <rPh sb="0" eb="1">
      <t>レイ</t>
    </rPh>
    <phoneticPr fontId="2"/>
  </si>
  <si>
    <t>例）沖縄、離島等の一部地域は翌日配送不可</t>
    <rPh sb="0" eb="1">
      <t>レイ</t>
    </rPh>
    <phoneticPr fontId="2"/>
  </si>
  <si>
    <t>例）市内ホテル１３か所、成田空港、など</t>
    <rPh sb="0" eb="1">
      <t>レイ</t>
    </rPh>
    <rPh sb="2" eb="4">
      <t>シナイ</t>
    </rPh>
    <rPh sb="10" eb="11">
      <t>ショ</t>
    </rPh>
    <rPh sb="12" eb="14">
      <t>ナリタ</t>
    </rPh>
    <rPh sb="14" eb="16">
      <t>クウコウ</t>
    </rPh>
    <phoneticPr fontId="2"/>
  </si>
  <si>
    <t>例）13 hotels in the city,Narita Airport</t>
    <rPh sb="0" eb="1">
      <t>レイ</t>
    </rPh>
    <phoneticPr fontId="2"/>
  </si>
  <si>
    <t>例）貴重品の取扱不可、など</t>
    <rPh sb="0" eb="1">
      <t>レイ</t>
    </rPh>
    <rPh sb="2" eb="5">
      <t>キチョウヒン</t>
    </rPh>
    <rPh sb="6" eb="8">
      <t>トリアツカイ</t>
    </rPh>
    <rPh sb="8" eb="10">
      <t>フカ</t>
    </rPh>
    <phoneticPr fontId="2"/>
  </si>
  <si>
    <t>csv項目抽出</t>
    <rPh sb="3" eb="5">
      <t>コウモク</t>
    </rPh>
    <rPh sb="5" eb="7">
      <t>チュウシュツ</t>
    </rPh>
    <phoneticPr fontId="2"/>
  </si>
  <si>
    <t>.</t>
    <phoneticPr fontId="2"/>
  </si>
  <si>
    <t>英語料金表を作成し、添付資料として用意した。</t>
    <rPh sb="0" eb="2">
      <t>エイゴ</t>
    </rPh>
    <rPh sb="2" eb="4">
      <t>リョウキン</t>
    </rPh>
    <rPh sb="4" eb="5">
      <t>ヒョウ</t>
    </rPh>
    <rPh sb="6" eb="8">
      <t>サクセイ</t>
    </rPh>
    <rPh sb="10" eb="12">
      <t>テンプ</t>
    </rPh>
    <rPh sb="12" eb="14">
      <t>シリョウ</t>
    </rPh>
    <rPh sb="17" eb="19">
      <t>ヨウイ</t>
    </rPh>
    <phoneticPr fontId="2"/>
  </si>
  <si>
    <t>英語料金表を作成し、添付資料として用意した。</t>
    <phoneticPr fontId="2"/>
  </si>
  <si>
    <t>：英語料金表の確認</t>
    <rPh sb="1" eb="3">
      <t>エイゴ</t>
    </rPh>
    <rPh sb="3" eb="5">
      <t>リョウキン</t>
    </rPh>
    <rPh sb="5" eb="6">
      <t>ヒョウ</t>
    </rPh>
    <rPh sb="7" eb="9">
      <t>カクニン</t>
    </rPh>
    <phoneticPr fontId="2"/>
  </si>
  <si>
    <t>：英語料金表の確認</t>
    <phoneticPr fontId="2"/>
  </si>
  <si>
    <t>※　忘れずに申請書の添付資料として提出してください。</t>
  </si>
  <si>
    <t>※　忘れずに申請書の添付資料として提出してください。</t>
    <rPh sb="2" eb="3">
      <t>ワス</t>
    </rPh>
    <phoneticPr fontId="2"/>
  </si>
  <si>
    <t>※　忘れずに申請書の添付資料として提出してください。</t>
    <phoneticPr fontId="2"/>
  </si>
  <si>
    <t>：掲示写真等の確認</t>
  </si>
  <si>
    <t>：掲示写真等の確認</t>
    <rPh sb="1" eb="3">
      <t>ケイジ</t>
    </rPh>
    <rPh sb="3" eb="5">
      <t>シャシン</t>
    </rPh>
    <rPh sb="5" eb="6">
      <t>トウ</t>
    </rPh>
    <phoneticPr fontId="2"/>
  </si>
  <si>
    <t>英語の補償の掲示写真等を作成し、添付資料として用意した。</t>
  </si>
  <si>
    <t>英語の補償の掲示写真等を作成し、添付資料として用意した。</t>
    <rPh sb="0" eb="2">
      <t>エイゴ</t>
    </rPh>
    <rPh sb="3" eb="5">
      <t>ホショウ</t>
    </rPh>
    <rPh sb="6" eb="8">
      <t>ケイジ</t>
    </rPh>
    <rPh sb="8" eb="10">
      <t>シャシン</t>
    </rPh>
    <rPh sb="10" eb="11">
      <t>トウ</t>
    </rPh>
    <phoneticPr fontId="2"/>
  </si>
  <si>
    <t>例）1008918（ハイフンは入力不要）</t>
    <rPh sb="0" eb="1">
      <t>レイ</t>
    </rPh>
    <rPh sb="15" eb="17">
      <t>ニュウリョク</t>
    </rPh>
    <rPh sb="17" eb="19">
      <t>フヨウ</t>
    </rPh>
    <phoneticPr fontId="2"/>
  </si>
  <si>
    <t>例）3階の場合⇒『3』、12階の場合⇒『12』(階は入力不要)、地下2階の場合⇒『B2』と入力</t>
    <rPh sb="0" eb="1">
      <t>レイ</t>
    </rPh>
    <rPh sb="3" eb="4">
      <t>ガイ</t>
    </rPh>
    <rPh sb="5" eb="7">
      <t>バアイ</t>
    </rPh>
    <rPh sb="14" eb="15">
      <t>カイ</t>
    </rPh>
    <rPh sb="16" eb="18">
      <t>バアイ</t>
    </rPh>
    <rPh sb="24" eb="25">
      <t>カイ</t>
    </rPh>
    <rPh sb="26" eb="28">
      <t>ニュウリョク</t>
    </rPh>
    <rPh sb="28" eb="30">
      <t>フヨウ</t>
    </rPh>
    <rPh sb="32" eb="34">
      <t>チカ</t>
    </rPh>
    <rPh sb="35" eb="36">
      <t>カイ</t>
    </rPh>
    <rPh sb="37" eb="39">
      <t>バアイ</t>
    </rPh>
    <rPh sb="45" eb="47">
      <t>ニュウリョク</t>
    </rPh>
    <phoneticPr fontId="2"/>
  </si>
  <si>
    <t>例）0352538111,09012345678（ハイフンは入力不要、「+81」も入力不要）</t>
    <rPh sb="0" eb="1">
      <t>レイ</t>
    </rPh>
    <rPh sb="32" eb="34">
      <t>フヨウ</t>
    </rPh>
    <rPh sb="41" eb="43">
      <t>ニュウリョク</t>
    </rPh>
    <rPh sb="43" eb="45">
      <t>フヨウ</t>
    </rPh>
    <phoneticPr fontId="2"/>
  </si>
  <si>
    <t>：英語対応の可否</t>
    <rPh sb="1" eb="3">
      <t>エイゴ</t>
    </rPh>
    <rPh sb="3" eb="5">
      <t>タイオウ</t>
    </rPh>
    <rPh sb="6" eb="8">
      <t>カヒ</t>
    </rPh>
    <phoneticPr fontId="2"/>
  </si>
  <si>
    <t>注）英語対応は必須条件の一つですので、必ずチェックしてください。</t>
    <rPh sb="0" eb="1">
      <t>チュウ</t>
    </rPh>
    <rPh sb="2" eb="4">
      <t>エイゴ</t>
    </rPh>
    <rPh sb="4" eb="6">
      <t>タイオウ</t>
    </rPh>
    <rPh sb="7" eb="9">
      <t>ヒッス</t>
    </rPh>
    <rPh sb="9" eb="11">
      <t>ジョウケン</t>
    </rPh>
    <rPh sb="12" eb="13">
      <t>ヒト</t>
    </rPh>
    <rPh sb="19" eb="20">
      <t>カナラ</t>
    </rPh>
    <phoneticPr fontId="2"/>
  </si>
  <si>
    <t>英語対応が可能である。</t>
    <rPh sb="0" eb="2">
      <t>エイゴ</t>
    </rPh>
    <rPh sb="2" eb="4">
      <t>タイオウ</t>
    </rPh>
    <rPh sb="5" eb="7">
      <t>カノウ</t>
    </rPh>
    <phoneticPr fontId="2"/>
  </si>
  <si>
    <t>：その他言語（自由記述：日本語）</t>
    <rPh sb="3" eb="4">
      <t>タ</t>
    </rPh>
    <rPh sb="4" eb="6">
      <t>ゲンゴ</t>
    </rPh>
    <rPh sb="7" eb="9">
      <t>ジユウ</t>
    </rPh>
    <rPh sb="9" eb="11">
      <t>キジュツ</t>
    </rPh>
    <rPh sb="12" eb="15">
      <t>ニホンゴ</t>
    </rPh>
    <phoneticPr fontId="2"/>
  </si>
  <si>
    <t>：その他言語（自由記述：英語）</t>
    <rPh sb="3" eb="4">
      <t>タ</t>
    </rPh>
    <rPh sb="4" eb="6">
      <t>ゲンゴ</t>
    </rPh>
    <rPh sb="7" eb="9">
      <t>ジユウ</t>
    </rPh>
    <rPh sb="9" eb="11">
      <t>キジュツ</t>
    </rPh>
    <rPh sb="12" eb="14">
      <t>エイゴ</t>
    </rPh>
    <phoneticPr fontId="2"/>
  </si>
  <si>
    <t>：その他言語（選択）</t>
    <rPh sb="3" eb="4">
      <t>タ</t>
    </rPh>
    <rPh sb="4" eb="6">
      <t>ゲンゴ</t>
    </rPh>
    <rPh sb="7" eb="9">
      <t>センタク</t>
    </rPh>
    <phoneticPr fontId="2"/>
  </si>
  <si>
    <t>(複数選択可)</t>
    <rPh sb="1" eb="3">
      <t>フクスウ</t>
    </rPh>
    <rPh sb="3" eb="5">
      <t>センタク</t>
    </rPh>
    <rPh sb="5" eb="6">
      <t>カ</t>
    </rPh>
    <phoneticPr fontId="2"/>
  </si>
  <si>
    <t>：一時預かりを行う場合に入力してください</t>
    <rPh sb="1" eb="3">
      <t>イチジ</t>
    </rPh>
    <rPh sb="3" eb="4">
      <t>アズ</t>
    </rPh>
    <rPh sb="7" eb="8">
      <t>オコナ</t>
    </rPh>
    <rPh sb="9" eb="11">
      <t>バアイ</t>
    </rPh>
    <rPh sb="12" eb="14">
      <t>ニュウリョク</t>
    </rPh>
    <phoneticPr fontId="2"/>
  </si>
  <si>
    <t>例）一律1,000円の場合⇒『1000』と入力(円やカンマは入力不要)</t>
    <rPh sb="0" eb="1">
      <t>レイ</t>
    </rPh>
    <rPh sb="2" eb="4">
      <t>イチリツ</t>
    </rPh>
    <rPh sb="11" eb="13">
      <t>バアイ</t>
    </rPh>
    <rPh sb="21" eb="23">
      <t>ニュウリョク</t>
    </rPh>
    <rPh sb="24" eb="25">
      <t>エン</t>
    </rPh>
    <rPh sb="30" eb="32">
      <t>ニュウリョク</t>
    </rPh>
    <rPh sb="32" eb="34">
      <t>フヨウ</t>
    </rPh>
    <phoneticPr fontId="2"/>
  </si>
  <si>
    <t>例）160cmの場合⇒『160』と入力（cmは入力不要）</t>
    <rPh sb="0" eb="1">
      <t>レイ</t>
    </rPh>
    <rPh sb="8" eb="10">
      <t>バアイ</t>
    </rPh>
    <rPh sb="17" eb="19">
      <t>ニュウリョク</t>
    </rPh>
    <rPh sb="23" eb="25">
      <t>ニュウリョク</t>
    </rPh>
    <rPh sb="25" eb="27">
      <t>フヨウ</t>
    </rPh>
    <phoneticPr fontId="2"/>
  </si>
  <si>
    <t>例）30kgの場合⇒『30』と入力（kgは入力不要）</t>
    <rPh sb="0" eb="1">
      <t>レイ</t>
    </rPh>
    <rPh sb="7" eb="9">
      <t>バアイ</t>
    </rPh>
    <rPh sb="15" eb="17">
      <t>ニュウリョク</t>
    </rPh>
    <rPh sb="21" eb="23">
      <t>ニュウリョク</t>
    </rPh>
    <rPh sb="23" eb="25">
      <t>フヨウ</t>
    </rPh>
    <phoneticPr fontId="2"/>
  </si>
  <si>
    <t>例）30万の場合⇒『300000』と入力（円やカンマは入力不要）</t>
    <rPh sb="0" eb="1">
      <t>レイ</t>
    </rPh>
    <rPh sb="4" eb="5">
      <t>マン</t>
    </rPh>
    <rPh sb="6" eb="8">
      <t>バアイ</t>
    </rPh>
    <rPh sb="18" eb="20">
      <t>ニュウリョク</t>
    </rPh>
    <rPh sb="21" eb="22">
      <t>エン</t>
    </rPh>
    <rPh sb="27" eb="29">
      <t>ニュウリョク</t>
    </rPh>
    <rPh sb="29" eb="31">
      <t>フヨウ</t>
    </rPh>
    <phoneticPr fontId="2"/>
  </si>
  <si>
    <t>：当日配送を行う場合に入力してください</t>
    <rPh sb="1" eb="3">
      <t>トウジツ</t>
    </rPh>
    <rPh sb="3" eb="5">
      <t>ハイソウ</t>
    </rPh>
    <rPh sb="6" eb="7">
      <t>オコナ</t>
    </rPh>
    <rPh sb="8" eb="10">
      <t>バアイ</t>
    </rPh>
    <rPh sb="11" eb="13">
      <t>ニュウリョク</t>
    </rPh>
    <phoneticPr fontId="2"/>
  </si>
  <si>
    <t>例）160cmの場合⇒『160』と入力(cmは入力不要)</t>
    <rPh sb="0" eb="1">
      <t>レイ</t>
    </rPh>
    <rPh sb="8" eb="10">
      <t>バアイ</t>
    </rPh>
    <rPh sb="17" eb="19">
      <t>ニュウリョク</t>
    </rPh>
    <rPh sb="23" eb="25">
      <t>ニュウリョク</t>
    </rPh>
    <rPh sb="25" eb="27">
      <t>フヨウ</t>
    </rPh>
    <phoneticPr fontId="2"/>
  </si>
  <si>
    <t>例）30kgの場合⇒『30』と入力(kgは入力不要)</t>
    <rPh sb="0" eb="1">
      <t>レイ</t>
    </rPh>
    <rPh sb="7" eb="9">
      <t>バアイ</t>
    </rPh>
    <rPh sb="15" eb="17">
      <t>ニュウリョク</t>
    </rPh>
    <rPh sb="21" eb="23">
      <t>ニュウリョク</t>
    </rPh>
    <rPh sb="23" eb="25">
      <t>フヨウ</t>
    </rPh>
    <phoneticPr fontId="2"/>
  </si>
  <si>
    <t>：海外配送を行う場合に入力してください</t>
    <rPh sb="1" eb="3">
      <t>カイガイ</t>
    </rPh>
    <rPh sb="6" eb="7">
      <t>オコナ</t>
    </rPh>
    <rPh sb="8" eb="10">
      <t>バアイ</t>
    </rPh>
    <rPh sb="11" eb="13">
      <t>ニュウリョク</t>
    </rPh>
    <phoneticPr fontId="2"/>
  </si>
  <si>
    <t>例）30万の場合⇒『300000』と入力(円やカンマは入力不要)</t>
    <rPh sb="0" eb="1">
      <t>レイ</t>
    </rPh>
    <rPh sb="4" eb="5">
      <t>マン</t>
    </rPh>
    <rPh sb="6" eb="8">
      <t>バアイ</t>
    </rPh>
    <rPh sb="18" eb="20">
      <t>ニュウリョク</t>
    </rPh>
    <rPh sb="21" eb="22">
      <t>エン</t>
    </rPh>
    <rPh sb="27" eb="28">
      <t>ニュウ</t>
    </rPh>
    <rPh sb="28" eb="29">
      <t>リョク</t>
    </rPh>
    <rPh sb="29" eb="31">
      <t>フヨウ</t>
    </rPh>
    <phoneticPr fontId="2"/>
  </si>
  <si>
    <t>例）30万の場合⇒『300000』と入力(円やカンマは入力不要)</t>
    <rPh sb="0" eb="1">
      <t>レイ</t>
    </rPh>
    <rPh sb="4" eb="5">
      <t>マン</t>
    </rPh>
    <rPh sb="6" eb="8">
      <t>バアイ</t>
    </rPh>
    <rPh sb="18" eb="20">
      <t>ニュウリョク</t>
    </rPh>
    <rPh sb="21" eb="22">
      <t>エン</t>
    </rPh>
    <rPh sb="27" eb="29">
      <t>ニュウリョク</t>
    </rPh>
    <rPh sb="29" eb="31">
      <t>フヨウ</t>
    </rPh>
    <phoneticPr fontId="2"/>
  </si>
  <si>
    <t>例）0800（8時0分）、1830（18時30分）※24時制表記とする。</t>
    <rPh sb="0" eb="1">
      <t>レイ</t>
    </rPh>
    <rPh sb="8" eb="9">
      <t>ジ</t>
    </rPh>
    <rPh sb="10" eb="11">
      <t>フン</t>
    </rPh>
    <rPh sb="20" eb="21">
      <t>ジ</t>
    </rPh>
    <rPh sb="23" eb="24">
      <t>フン</t>
    </rPh>
    <rPh sb="28" eb="30">
      <t>ジセイ</t>
    </rPh>
    <rPh sb="30" eb="32">
      <t>ヒョウキ</t>
    </rPh>
    <phoneticPr fontId="2"/>
  </si>
  <si>
    <t>例）５／１～５／５は９時～２４時まで営業、年末年始（１２／２９～１／３）は休業、など</t>
    <rPh sb="0" eb="1">
      <t>レイ</t>
    </rPh>
    <rPh sb="11" eb="12">
      <t>ジ</t>
    </rPh>
    <rPh sb="15" eb="16">
      <t>ジ</t>
    </rPh>
    <rPh sb="21" eb="23">
      <t>ネンマツ</t>
    </rPh>
    <rPh sb="23" eb="25">
      <t>ネンシ</t>
    </rPh>
    <rPh sb="37" eb="39">
      <t>キュウギョウ</t>
    </rPh>
    <phoneticPr fontId="2"/>
  </si>
  <si>
    <t>例）追加の損害賠償保険加入可能（別料金）、など</t>
    <rPh sb="0" eb="1">
      <t>レイ</t>
    </rPh>
    <rPh sb="2" eb="4">
      <t>ツイカ</t>
    </rPh>
    <rPh sb="5" eb="7">
      <t>ソンガイ</t>
    </rPh>
    <rPh sb="7" eb="9">
      <t>バイショウ</t>
    </rPh>
    <rPh sb="9" eb="11">
      <t>ホケン</t>
    </rPh>
    <rPh sb="11" eb="13">
      <t>カニュウ</t>
    </rPh>
    <rPh sb="13" eb="15">
      <t>カノウ</t>
    </rPh>
    <rPh sb="16" eb="17">
      <t>ベツ</t>
    </rPh>
    <rPh sb="17" eb="19">
      <t>リョウキン</t>
    </rPh>
    <phoneticPr fontId="2"/>
  </si>
  <si>
    <t>例）Additional damages insurance can be subscribed (extra charge)</t>
    <rPh sb="0" eb="1">
      <t>レイ</t>
    </rPh>
    <phoneticPr fontId="2"/>
  </si>
  <si>
    <t>例）追加の損害賠償保険加入可能（別料金）、など</t>
    <rPh sb="0" eb="1">
      <t>レイ</t>
    </rPh>
    <rPh sb="2" eb="4">
      <t>ツイカ</t>
    </rPh>
    <rPh sb="5" eb="7">
      <t>ソンガイ</t>
    </rPh>
    <rPh sb="7" eb="9">
      <t>バイショウ</t>
    </rPh>
    <rPh sb="9" eb="11">
      <t>ホケン</t>
    </rPh>
    <rPh sb="11" eb="13">
      <t>カニュウ</t>
    </rPh>
    <rPh sb="13" eb="15">
      <t>カノウ</t>
    </rPh>
    <rPh sb="16" eb="19">
      <t>ベツリョウキン</t>
    </rPh>
    <phoneticPr fontId="2"/>
  </si>
  <si>
    <t>※　WEB予約サービス等の場合は、当該WEBページの補償内容部分のPDF等を提出してください。</t>
    <rPh sb="13" eb="15">
      <t>バアイ</t>
    </rPh>
    <rPh sb="17" eb="19">
      <t>トウガイ</t>
    </rPh>
    <rPh sb="26" eb="28">
      <t>ホショウ</t>
    </rPh>
    <rPh sb="28" eb="30">
      <t>ナイヨウ</t>
    </rPh>
    <rPh sb="30" eb="32">
      <t>ブブン</t>
    </rPh>
    <phoneticPr fontId="2"/>
  </si>
  <si>
    <t>※　写真から掲示物文面の内容が確認できない場合は、掲示物のPDF等も提出してください。</t>
    <rPh sb="2" eb="4">
      <t>シャシン</t>
    </rPh>
    <rPh sb="6" eb="9">
      <t>ケイジブツ</t>
    </rPh>
    <rPh sb="9" eb="11">
      <t>ブンメン</t>
    </rPh>
    <rPh sb="15" eb="17">
      <t>カクニン</t>
    </rPh>
    <rPh sb="21" eb="23">
      <t>バアイ</t>
    </rPh>
    <rPh sb="25" eb="28">
      <t>ケイジブツ</t>
    </rPh>
    <rPh sb="32" eb="33">
      <t>トウ</t>
    </rPh>
    <rPh sb="34" eb="36">
      <t>テイシュツ</t>
    </rPh>
    <phoneticPr fontId="2"/>
  </si>
  <si>
    <t>※　WEB予約サービス等の場合は、当該WEBページの補償内容部分のPDF等を提出してください。</t>
    <phoneticPr fontId="2"/>
  </si>
  <si>
    <t>※　写真から掲示物文面の内容が確認できない場合は、掲示物のPDF等も提出してください。</t>
    <phoneticPr fontId="2"/>
  </si>
  <si>
    <t>例）12時正午⇒『1200』と入力　※24時制表記とする。</t>
    <rPh sb="0" eb="1">
      <t>レイ</t>
    </rPh>
    <rPh sb="4" eb="5">
      <t>ジ</t>
    </rPh>
    <rPh sb="5" eb="7">
      <t>ショウゴ</t>
    </rPh>
    <rPh sb="15" eb="17">
      <t>ニュウリョク</t>
    </rPh>
    <phoneticPr fontId="2"/>
  </si>
  <si>
    <t>例）午後６時半⇒『1830』と入力　※24時制表記とする。</t>
    <rPh sb="0" eb="1">
      <t>レイ</t>
    </rPh>
    <rPh sb="2" eb="4">
      <t>ゴゴ</t>
    </rPh>
    <rPh sb="5" eb="6">
      <t>ジ</t>
    </rPh>
    <rPh sb="6" eb="7">
      <t>ハン</t>
    </rPh>
    <rPh sb="15" eb="17">
      <t>ニュウリョク</t>
    </rPh>
    <phoneticPr fontId="2"/>
  </si>
  <si>
    <t>○一般配送入力項目</t>
    <rPh sb="1" eb="3">
      <t>イッパン</t>
    </rPh>
    <rPh sb="3" eb="5">
      <t>ハイソウ</t>
    </rPh>
    <rPh sb="5" eb="7">
      <t>ニュウリョク</t>
    </rPh>
    <rPh sb="7" eb="9">
      <t>コウモク</t>
    </rPh>
    <phoneticPr fontId="2"/>
  </si>
  <si>
    <t>：一般配送を行う場合に入力してください</t>
    <rPh sb="1" eb="3">
      <t>イッパン</t>
    </rPh>
    <rPh sb="3" eb="5">
      <t>ハイソウ</t>
    </rPh>
    <rPh sb="6" eb="7">
      <t>オコナ</t>
    </rPh>
    <phoneticPr fontId="2"/>
  </si>
  <si>
    <t>←当日配送とは(クリックしてください)</t>
    <rPh sb="1" eb="3">
      <t>トウジツ</t>
    </rPh>
    <rPh sb="3" eb="5">
      <t>ハイソウ</t>
    </rPh>
    <phoneticPr fontId="2"/>
  </si>
  <si>
    <t>←一般配送とは(クリックしてください)</t>
    <rPh sb="1" eb="3">
      <t>イッパン</t>
    </rPh>
    <phoneticPr fontId="2"/>
  </si>
  <si>
    <t>←海外配送とは(クリックしてください)</t>
    <rPh sb="1" eb="3">
      <t>カイガイ</t>
    </rPh>
    <phoneticPr fontId="2"/>
  </si>
  <si>
    <t>：担当者部署</t>
    <rPh sb="1" eb="4">
      <t>タントウシャ</t>
    </rPh>
    <rPh sb="4" eb="6">
      <t>ブショ</t>
    </rPh>
    <phoneticPr fontId="2"/>
  </si>
  <si>
    <t>：担当者名</t>
    <rPh sb="1" eb="4">
      <t>タントウシャ</t>
    </rPh>
    <rPh sb="4" eb="5">
      <t>メイ</t>
    </rPh>
    <phoneticPr fontId="2"/>
  </si>
  <si>
    <t>：担当者電話連絡先</t>
    <rPh sb="1" eb="4">
      <t>タントウシャ</t>
    </rPh>
    <rPh sb="4" eb="6">
      <t>デンワ</t>
    </rPh>
    <rPh sb="6" eb="9">
      <t>レンラクサキ</t>
    </rPh>
    <phoneticPr fontId="2"/>
  </si>
  <si>
    <t>：担当者Ｅ-ｍａｉｌ</t>
    <rPh sb="1" eb="4">
      <t>タントウシャ</t>
    </rPh>
    <phoneticPr fontId="2"/>
  </si>
  <si>
    <t>例）物流　太郎</t>
    <rPh sb="0" eb="1">
      <t>レイ</t>
    </rPh>
    <rPh sb="2" eb="4">
      <t>ブツリュウ</t>
    </rPh>
    <rPh sb="5" eb="7">
      <t>タロウ</t>
    </rPh>
    <phoneticPr fontId="2"/>
  </si>
  <si>
    <t>例）butsuryu-taro@mlit.go.jp</t>
    <rPh sb="0" eb="1">
      <t>レイ</t>
    </rPh>
    <phoneticPr fontId="2"/>
  </si>
  <si>
    <t>：申請（記入）日</t>
    <rPh sb="1" eb="3">
      <t>シンセイ</t>
    </rPh>
    <rPh sb="4" eb="6">
      <t>キニュウ</t>
    </rPh>
    <rPh sb="7" eb="8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</si>
  <si>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</si>
  <si>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</si>
  <si>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</si>
  <si>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例）2018年3月15日　※西暦で入力してください</t>
    <rPh sb="6" eb="7">
      <t>ネン</t>
    </rPh>
    <rPh sb="8" eb="9">
      <t>ガツ</t>
    </rPh>
    <rPh sb="11" eb="12">
      <t>ニチ</t>
    </rPh>
    <rPh sb="14" eb="16">
      <t>セイレキ</t>
    </rPh>
    <rPh sb="17" eb="19">
      <t>ニュウリョク</t>
    </rPh>
    <phoneticPr fontId="2"/>
  </si>
  <si>
    <t>「手ぶら観光」共通ロゴマーク使用申請書</t>
    <rPh sb="1" eb="2">
      <t>テ</t>
    </rPh>
    <rPh sb="4" eb="6">
      <t>カンコウ</t>
    </rPh>
    <rPh sb="7" eb="9">
      <t>キョウツウ</t>
    </rPh>
    <rPh sb="14" eb="16">
      <t>シヨウ</t>
    </rPh>
    <rPh sb="16" eb="19">
      <t>シンセイショ</t>
    </rPh>
    <phoneticPr fontId="2"/>
  </si>
  <si>
    <t>（申請する事業者）</t>
    <rPh sb="1" eb="3">
      <t>シンセイ</t>
    </rPh>
    <rPh sb="5" eb="8">
      <t>ジギョウシャ</t>
    </rPh>
    <phoneticPr fontId="2"/>
  </si>
  <si>
    <t>0.基本事項</t>
    <rPh sb="2" eb="4">
      <t>キホン</t>
    </rPh>
    <rPh sb="4" eb="6">
      <t>ジコウ</t>
    </rPh>
    <phoneticPr fontId="2"/>
  </si>
  <si>
    <t>：宣誓事項</t>
    <rPh sb="1" eb="3">
      <t>センセイ</t>
    </rPh>
    <rPh sb="3" eb="5">
      <t>ジコウ</t>
    </rPh>
    <phoneticPr fontId="2"/>
  </si>
  <si>
    <t>（担当者）</t>
    <rPh sb="1" eb="4">
      <t>タントウシャ</t>
    </rPh>
    <phoneticPr fontId="2"/>
  </si>
  <si>
    <t>住所:</t>
    <rPh sb="0" eb="2">
      <t>ジュウショ</t>
    </rPh>
    <phoneticPr fontId="2"/>
  </si>
  <si>
    <t>部署:</t>
    <rPh sb="0" eb="2">
      <t>ブショ</t>
    </rPh>
    <phoneticPr fontId="2"/>
  </si>
  <si>
    <t>氏名:</t>
    <rPh sb="0" eb="2">
      <t>シメイ</t>
    </rPh>
    <phoneticPr fontId="2"/>
  </si>
  <si>
    <t>連絡先:</t>
    <rPh sb="0" eb="3">
      <t>レンラクサキ</t>
    </rPh>
    <phoneticPr fontId="2"/>
  </si>
  <si>
    <t>E-mail:</t>
    <phoneticPr fontId="2"/>
  </si>
  <si>
    <t>：備考</t>
    <rPh sb="1" eb="3">
      <t>ビコウ</t>
    </rPh>
    <phoneticPr fontId="2"/>
  </si>
  <si>
    <t>記</t>
    <rPh sb="0" eb="1">
      <t>キ</t>
    </rPh>
    <phoneticPr fontId="2"/>
  </si>
  <si>
    <t>※添付資料</t>
    <rPh sb="1" eb="3">
      <t>テンプ</t>
    </rPh>
    <rPh sb="3" eb="5">
      <t>シリョウ</t>
    </rPh>
    <phoneticPr fontId="2"/>
  </si>
  <si>
    <t>・「手ぶら観光」共通ロゴマーク申請　入力フォーム</t>
    <rPh sb="2" eb="3">
      <t>テ</t>
    </rPh>
    <rPh sb="5" eb="7">
      <t>カンコウ</t>
    </rPh>
    <rPh sb="8" eb="10">
      <t>キョウツウ</t>
    </rPh>
    <rPh sb="15" eb="17">
      <t>シンセイ</t>
    </rPh>
    <rPh sb="18" eb="20">
      <t>ニュウリョク</t>
    </rPh>
    <phoneticPr fontId="2"/>
  </si>
  <si>
    <t>・補償内容の掲示方法が分かるカウンターの写真等</t>
    <rPh sb="1" eb="3">
      <t>ホショウ</t>
    </rPh>
    <rPh sb="3" eb="5">
      <t>ナイヨウ</t>
    </rPh>
    <rPh sb="6" eb="8">
      <t>ケイジ</t>
    </rPh>
    <rPh sb="8" eb="10">
      <t>ホウホウ</t>
    </rPh>
    <rPh sb="11" eb="12">
      <t>ワ</t>
    </rPh>
    <rPh sb="20" eb="22">
      <t>シャシン</t>
    </rPh>
    <rPh sb="22" eb="23">
      <t>トウ</t>
    </rPh>
    <phoneticPr fontId="2"/>
  </si>
  <si>
    <t>　(カウンターがオープン前等で写真が提出できない場合は、掲示予定の資料）</t>
    <rPh sb="12" eb="13">
      <t>マエ</t>
    </rPh>
    <rPh sb="13" eb="14">
      <t>トウ</t>
    </rPh>
    <rPh sb="15" eb="17">
      <t>シャシン</t>
    </rPh>
    <rPh sb="18" eb="20">
      <t>テイシュツ</t>
    </rPh>
    <rPh sb="24" eb="26">
      <t>バアイ</t>
    </rPh>
    <rPh sb="28" eb="30">
      <t>ケイジ</t>
    </rPh>
    <rPh sb="30" eb="32">
      <t>ヨテイ</t>
    </rPh>
    <rPh sb="33" eb="35">
      <t>シリョウ</t>
    </rPh>
    <phoneticPr fontId="2"/>
  </si>
  <si>
    <t>・訪日外国人旅行者に対して提示する料金体系の一覧</t>
    <rPh sb="1" eb="3">
      <t>ホウニチ</t>
    </rPh>
    <rPh sb="3" eb="5">
      <t>ガイコク</t>
    </rPh>
    <rPh sb="5" eb="6">
      <t>ジン</t>
    </rPh>
    <rPh sb="6" eb="9">
      <t>リョコウシャ</t>
    </rPh>
    <rPh sb="10" eb="11">
      <t>タイ</t>
    </rPh>
    <rPh sb="13" eb="15">
      <t>テイジ</t>
    </rPh>
    <rPh sb="17" eb="19">
      <t>リョウキン</t>
    </rPh>
    <rPh sb="19" eb="21">
      <t>タイケイ</t>
    </rPh>
    <rPh sb="22" eb="24">
      <t>イチラン</t>
    </rPh>
    <phoneticPr fontId="2"/>
  </si>
  <si>
    <t>事業者名:</t>
    <rPh sb="0" eb="3">
      <t>ジギョウシャ</t>
    </rPh>
    <rPh sb="3" eb="4">
      <t>メイ</t>
    </rPh>
    <phoneticPr fontId="2"/>
  </si>
  <si>
    <t>例）総合政策部物流政策課　（※）部署名が特段ない場合は「なし」と記入してください。</t>
    <rPh sb="0" eb="1">
      <t>レイ</t>
    </rPh>
    <rPh sb="2" eb="4">
      <t>ソウゴウ</t>
    </rPh>
    <rPh sb="4" eb="6">
      <t>セイサク</t>
    </rPh>
    <rPh sb="6" eb="7">
      <t>ブ</t>
    </rPh>
    <rPh sb="7" eb="9">
      <t>ブツリュウ</t>
    </rPh>
    <rPh sb="9" eb="11">
      <t>セイサク</t>
    </rPh>
    <rPh sb="11" eb="12">
      <t>カ</t>
    </rPh>
    <rPh sb="16" eb="18">
      <t>ブショ</t>
    </rPh>
    <rPh sb="18" eb="19">
      <t>メイ</t>
    </rPh>
    <rPh sb="20" eb="22">
      <t>トクダン</t>
    </rPh>
    <rPh sb="24" eb="26">
      <t>バアイ</t>
    </rPh>
    <rPh sb="32" eb="34">
      <t>キニュウ</t>
    </rPh>
    <phoneticPr fontId="2"/>
  </si>
  <si>
    <t>一時預かり</t>
    <rPh sb="0" eb="2">
      <t>イチジ</t>
    </rPh>
    <rPh sb="2" eb="3">
      <t>アズ</t>
    </rPh>
    <phoneticPr fontId="2"/>
  </si>
  <si>
    <t>当日配送</t>
    <rPh sb="0" eb="2">
      <t>トウジツ</t>
    </rPh>
    <rPh sb="2" eb="4">
      <t>ハイソウ</t>
    </rPh>
    <phoneticPr fontId="2"/>
  </si>
  <si>
    <t>一般配送</t>
    <rPh sb="0" eb="2">
      <t>イッパン</t>
    </rPh>
    <rPh sb="2" eb="4">
      <t>ハイソウ</t>
    </rPh>
    <phoneticPr fontId="2"/>
  </si>
  <si>
    <t>海外配送</t>
    <rPh sb="0" eb="2">
      <t>カイガイ</t>
    </rPh>
    <rPh sb="2" eb="4">
      <t>ハイソウ</t>
    </rPh>
    <phoneticPr fontId="2"/>
  </si>
  <si>
    <t>「手ぶら観光」共通ロゴマーク使用変更申請書</t>
    <rPh sb="1" eb="2">
      <t>テ</t>
    </rPh>
    <rPh sb="4" eb="6">
      <t>カンコウ</t>
    </rPh>
    <rPh sb="7" eb="9">
      <t>キョウツウ</t>
    </rPh>
    <rPh sb="14" eb="16">
      <t>シヨウ</t>
    </rPh>
    <rPh sb="16" eb="18">
      <t>ヘンコウ</t>
    </rPh>
    <rPh sb="18" eb="21">
      <t>シンセイショ</t>
    </rPh>
    <phoneticPr fontId="2"/>
  </si>
  <si>
    <t>※変更内容に応じて、『「手ぶら観光」共通ロゴマーク申請　入力フォーム』等を添付すること。</t>
    <rPh sb="1" eb="3">
      <t>ヘンコウ</t>
    </rPh>
    <rPh sb="3" eb="5">
      <t>ナイヨウ</t>
    </rPh>
    <rPh sb="6" eb="7">
      <t>オウ</t>
    </rPh>
    <rPh sb="35" eb="36">
      <t>トウ</t>
    </rPh>
    <rPh sb="37" eb="39">
      <t>テンプ</t>
    </rPh>
    <phoneticPr fontId="2"/>
  </si>
  <si>
    <t>（使用廃止理由）</t>
    <rPh sb="1" eb="3">
      <t>シヨウ</t>
    </rPh>
    <rPh sb="3" eb="5">
      <t>ハイシ</t>
    </rPh>
    <rPh sb="5" eb="7">
      <t>リユウ</t>
    </rPh>
    <phoneticPr fontId="2"/>
  </si>
  <si>
    <t>※廃止内容に応じて、『「手ぶら観光」共通ロゴマーク申請　入力フォーム』等を添付すること。</t>
    <rPh sb="1" eb="3">
      <t>ハイシ</t>
    </rPh>
    <rPh sb="3" eb="5">
      <t>ナイヨウ</t>
    </rPh>
    <rPh sb="6" eb="7">
      <t>オウ</t>
    </rPh>
    <rPh sb="35" eb="36">
      <t>トウ</t>
    </rPh>
    <rPh sb="37" eb="39">
      <t>テンプ</t>
    </rPh>
    <phoneticPr fontId="2"/>
  </si>
  <si>
    <t>　平成　年　月　日付け第　号で承認を受けた「手ぶら観光」共通ロゴマークの使用について、使用を廃止しましたので、「手ぶら観光」共通ロゴマーク使用要領６．に基づき届け出ます。</t>
    <rPh sb="43" eb="45">
      <t>シヨウ</t>
    </rPh>
    <rPh sb="46" eb="48">
      <t>ハイシ</t>
    </rPh>
    <rPh sb="79" eb="80">
      <t>トド</t>
    </rPh>
    <rPh sb="81" eb="82">
      <t>デ</t>
    </rPh>
    <phoneticPr fontId="2"/>
  </si>
  <si>
    <t>本申請により提出した手ぶら観光カウンターの情報について、国土交通省及び日本政府観光局（JNTO）等のホームページへ掲載することや、オープンデータとして第三者利用することを同意します。</t>
    <rPh sb="0" eb="1">
      <t>ホン</t>
    </rPh>
    <rPh sb="1" eb="3">
      <t>シンセイ</t>
    </rPh>
    <rPh sb="6" eb="8">
      <t>テイシュツ</t>
    </rPh>
    <rPh sb="10" eb="11">
      <t>テ</t>
    </rPh>
    <rPh sb="13" eb="15">
      <t>カンコウ</t>
    </rPh>
    <rPh sb="21" eb="23">
      <t>ジョウホウ</t>
    </rPh>
    <rPh sb="28" eb="30">
      <t>コクド</t>
    </rPh>
    <rPh sb="30" eb="33">
      <t>コウツウショウ</t>
    </rPh>
    <rPh sb="33" eb="34">
      <t>オヨ</t>
    </rPh>
    <rPh sb="35" eb="37">
      <t>ニホン</t>
    </rPh>
    <rPh sb="37" eb="39">
      <t>セイフ</t>
    </rPh>
    <rPh sb="39" eb="41">
      <t>カンコウ</t>
    </rPh>
    <rPh sb="41" eb="42">
      <t>キョク</t>
    </rPh>
    <rPh sb="48" eb="49">
      <t>トウ</t>
    </rPh>
    <rPh sb="57" eb="59">
      <t>ケイサイ</t>
    </rPh>
    <rPh sb="75" eb="76">
      <t>ダイ</t>
    </rPh>
    <rPh sb="76" eb="78">
      <t>サンシャ</t>
    </rPh>
    <rPh sb="78" eb="80">
      <t>リヨウ</t>
    </rPh>
    <rPh sb="85" eb="87">
      <t>ドウイ</t>
    </rPh>
    <phoneticPr fontId="2"/>
  </si>
  <si>
    <t>手ぶら観光カウンター情報変更届出書</t>
    <rPh sb="0" eb="1">
      <t>テ</t>
    </rPh>
    <rPh sb="3" eb="5">
      <t>カンコウ</t>
    </rPh>
    <rPh sb="10" eb="12">
      <t>ジョウホウ</t>
    </rPh>
    <rPh sb="12" eb="14">
      <t>ヘンコウ</t>
    </rPh>
    <rPh sb="14" eb="17">
      <t>トドケデショ</t>
    </rPh>
    <phoneticPr fontId="2"/>
  </si>
  <si>
    <t>　平成　年　月　日付け第　号で承認を受けた「手ぶら観光」共通ロゴマークの使用について、「手ぶら観光」共通ロゴマーク使用要領５．（１）に基づき、下記の受付カウンターについて変更を申請します。</t>
    <rPh sb="1" eb="3">
      <t>ヘイセイ</t>
    </rPh>
    <rPh sb="4" eb="5">
      <t>ネン</t>
    </rPh>
    <rPh sb="6" eb="7">
      <t>ガツ</t>
    </rPh>
    <rPh sb="8" eb="9">
      <t>ニチ</t>
    </rPh>
    <rPh sb="9" eb="10">
      <t>ヅケ</t>
    </rPh>
    <rPh sb="11" eb="12">
      <t>ダイ</t>
    </rPh>
    <rPh sb="13" eb="14">
      <t>ゴウ</t>
    </rPh>
    <rPh sb="15" eb="17">
      <t>ショウニン</t>
    </rPh>
    <rPh sb="18" eb="19">
      <t>ウ</t>
    </rPh>
    <rPh sb="22" eb="23">
      <t>テ</t>
    </rPh>
    <rPh sb="25" eb="27">
      <t>カンコウ</t>
    </rPh>
    <rPh sb="28" eb="30">
      <t>キョウツウ</t>
    </rPh>
    <rPh sb="36" eb="38">
      <t>シヨウ</t>
    </rPh>
    <rPh sb="44" eb="45">
      <t>テ</t>
    </rPh>
    <rPh sb="47" eb="49">
      <t>カンコウ</t>
    </rPh>
    <rPh sb="50" eb="52">
      <t>キョウツウ</t>
    </rPh>
    <rPh sb="57" eb="59">
      <t>シヨウ</t>
    </rPh>
    <rPh sb="59" eb="61">
      <t>ヨウリョウ</t>
    </rPh>
    <rPh sb="67" eb="68">
      <t>モト</t>
    </rPh>
    <rPh sb="85" eb="87">
      <t>ヘンコウ</t>
    </rPh>
    <phoneticPr fontId="2"/>
  </si>
  <si>
    <t>　「手ぶら観光」共通ロゴマーク使用要領に同意の上、「手ぶら観光」使用要領４．（１）に基づき、下記の受付カウンターについて使用を申請します。</t>
    <rPh sb="2" eb="3">
      <t>テ</t>
    </rPh>
    <rPh sb="5" eb="7">
      <t>カンコウ</t>
    </rPh>
    <rPh sb="8" eb="10">
      <t>キョウツウ</t>
    </rPh>
    <rPh sb="15" eb="17">
      <t>シヨウ</t>
    </rPh>
    <rPh sb="17" eb="19">
      <t>ヨウリョウ</t>
    </rPh>
    <rPh sb="20" eb="22">
      <t>ドウイ</t>
    </rPh>
    <rPh sb="23" eb="24">
      <t>ウエ</t>
    </rPh>
    <rPh sb="26" eb="27">
      <t>テ</t>
    </rPh>
    <rPh sb="29" eb="31">
      <t>カンコウ</t>
    </rPh>
    <rPh sb="32" eb="34">
      <t>シヨウ</t>
    </rPh>
    <rPh sb="34" eb="36">
      <t>ヨウリョウ</t>
    </rPh>
    <rPh sb="42" eb="43">
      <t>モト</t>
    </rPh>
    <rPh sb="46" eb="48">
      <t>カキ</t>
    </rPh>
    <rPh sb="60" eb="62">
      <t>シヨウ</t>
    </rPh>
    <rPh sb="63" eb="65">
      <t>シンセイ</t>
    </rPh>
    <phoneticPr fontId="2"/>
  </si>
  <si>
    <t>受付カウンター名称</t>
    <rPh sb="0" eb="2">
      <t>ウケツケ</t>
    </rPh>
    <phoneticPr fontId="2"/>
  </si>
  <si>
    <t>受付カウンター住所</t>
    <rPh sb="0" eb="2">
      <t>ウケツケ</t>
    </rPh>
    <rPh sb="7" eb="9">
      <t>ジュウショ</t>
    </rPh>
    <phoneticPr fontId="2"/>
  </si>
  <si>
    <t>「手ぶら観光」使用要領４．（１）＜具体的な条件＞</t>
    <phoneticPr fontId="2"/>
  </si>
  <si>
    <t>①取扱可能なもの</t>
    <rPh sb="1" eb="3">
      <t>トリアツカイ</t>
    </rPh>
    <rPh sb="3" eb="5">
      <t>カノウ</t>
    </rPh>
    <phoneticPr fontId="2"/>
  </si>
  <si>
    <t>②配送日数</t>
    <rPh sb="1" eb="3">
      <t>ハイソウ</t>
    </rPh>
    <rPh sb="3" eb="5">
      <t>ニッスウ</t>
    </rPh>
    <phoneticPr fontId="2"/>
  </si>
  <si>
    <t>③料金体系</t>
    <rPh sb="1" eb="3">
      <t>リョウキン</t>
    </rPh>
    <rPh sb="3" eb="5">
      <t>タイケイ</t>
    </rPh>
    <phoneticPr fontId="2"/>
  </si>
  <si>
    <t>④対応可能言語</t>
    <rPh sb="1" eb="3">
      <t>タイオウ</t>
    </rPh>
    <rPh sb="3" eb="5">
      <t>カノウ</t>
    </rPh>
    <rPh sb="5" eb="7">
      <t>ゲンゴ</t>
    </rPh>
    <phoneticPr fontId="2"/>
  </si>
  <si>
    <t>⑤補償制度</t>
    <rPh sb="1" eb="3">
      <t>ホショウ</t>
    </rPh>
    <rPh sb="3" eb="5">
      <t>セイド</t>
    </rPh>
    <phoneticPr fontId="2"/>
  </si>
  <si>
    <t>フォームチェック欄（一括削除可、ロックなし）</t>
    <phoneticPr fontId="2"/>
  </si>
  <si>
    <t>「手ぶら観光」使用要領４．（１）＜基本的な条件＞</t>
    <rPh sb="17" eb="20">
      <t>キホンテキ</t>
    </rPh>
    <phoneticPr fontId="2"/>
  </si>
  <si>
    <t>「手ぶら観光」共通ロゴマーク使用廃止届出書</t>
    <rPh sb="1" eb="2">
      <t>テ</t>
    </rPh>
    <rPh sb="4" eb="6">
      <t>カンコウ</t>
    </rPh>
    <rPh sb="7" eb="9">
      <t>キョウツウ</t>
    </rPh>
    <rPh sb="14" eb="16">
      <t>シヨウ</t>
    </rPh>
    <rPh sb="16" eb="18">
      <t>ハイシ</t>
    </rPh>
    <rPh sb="18" eb="21">
      <t>トドケデショ</t>
    </rPh>
    <phoneticPr fontId="2"/>
  </si>
  <si>
    <t>一時預かりサービスを提供</t>
    <rPh sb="0" eb="2">
      <t>イチジ</t>
    </rPh>
    <rPh sb="2" eb="3">
      <t>アズ</t>
    </rPh>
    <rPh sb="10" eb="12">
      <t>テイキョウ</t>
    </rPh>
    <phoneticPr fontId="2"/>
  </si>
  <si>
    <t>配送サービスを提供
（当日配送・一般配送・海外配送）</t>
    <rPh sb="0" eb="2">
      <t>ハイソウ</t>
    </rPh>
    <rPh sb="11" eb="13">
      <t>トウジツ</t>
    </rPh>
    <rPh sb="13" eb="15">
      <t>ハイソウ</t>
    </rPh>
    <rPh sb="16" eb="18">
      <t>イッパン</t>
    </rPh>
    <rPh sb="18" eb="20">
      <t>ハイソウ</t>
    </rPh>
    <rPh sb="21" eb="23">
      <t>カイガイ</t>
    </rPh>
    <rPh sb="23" eb="25">
      <t>ハイソウ</t>
    </rPh>
    <phoneticPr fontId="2"/>
  </si>
  <si>
    <t>●『「手ぶら観光」共通ロゴマーク申請　入力フォーム』作成の手引き</t>
    <rPh sb="26" eb="28">
      <t>サクセイ</t>
    </rPh>
    <rPh sb="29" eb="31">
      <t>テビ</t>
    </rPh>
    <phoneticPr fontId="2"/>
  </si>
  <si>
    <t>【利用の前提】</t>
    <rPh sb="1" eb="3">
      <t>リヨウ</t>
    </rPh>
    <rPh sb="4" eb="6">
      <t>ゼンテイ</t>
    </rPh>
    <phoneticPr fontId="2"/>
  </si>
  <si>
    <t>【「入力フォーム」シート作成の注意事項】</t>
    <rPh sb="2" eb="4">
      <t>ニュウリョク</t>
    </rPh>
    <rPh sb="12" eb="14">
      <t>サクセイ</t>
    </rPh>
    <rPh sb="15" eb="17">
      <t>チュウイ</t>
    </rPh>
    <rPh sb="17" eb="19">
      <t>ジコウ</t>
    </rPh>
    <phoneticPr fontId="2"/>
  </si>
  <si>
    <t>【推奨環境】</t>
    <phoneticPr fontId="2"/>
  </si>
  <si>
    <t>【申請先】</t>
    <phoneticPr fontId="2"/>
  </si>
  <si>
    <t>【申請方法】</t>
    <rPh sb="1" eb="3">
      <t>シンセイ</t>
    </rPh>
    <rPh sb="3" eb="5">
      <t>ホウホウ</t>
    </rPh>
    <phoneticPr fontId="2"/>
  </si>
  <si>
    <t xml:space="preserve">　以下の提出資料①～③を作成の上、下記の申請先までメールで申請してください。
　＜提出資料&gt;
　①様式１&amp;入力フォーム（本エクセルファイル）
　②訪日外国人旅行者に対して提示する料金体系の一覧
　③補償内容の掲示方法が分かるカウンターの写真等　
　　(カウンターがオープン前等で写真が提出できない場合は、掲示予定の資料）
　※各申請書等は、押印不要です。
　※様式３，５，６を提出する際、提出資料②③は必要に応じて添付してください。
</t>
    <rPh sb="1" eb="3">
      <t>イカ</t>
    </rPh>
    <rPh sb="4" eb="6">
      <t>テイシュツ</t>
    </rPh>
    <rPh sb="6" eb="8">
      <t>シリョウ</t>
    </rPh>
    <rPh sb="12" eb="14">
      <t>サクセイ</t>
    </rPh>
    <rPh sb="15" eb="16">
      <t>ウエ</t>
    </rPh>
    <rPh sb="17" eb="19">
      <t>カキ</t>
    </rPh>
    <rPh sb="20" eb="22">
      <t>シンセイ</t>
    </rPh>
    <rPh sb="22" eb="23">
      <t>サキ</t>
    </rPh>
    <rPh sb="41" eb="43">
      <t>テイシュツ</t>
    </rPh>
    <rPh sb="43" eb="45">
      <t>シリョウ</t>
    </rPh>
    <rPh sb="49" eb="51">
      <t>ヨウシキ</t>
    </rPh>
    <rPh sb="53" eb="55">
      <t>ニュウリョク</t>
    </rPh>
    <rPh sb="60" eb="61">
      <t>ホン</t>
    </rPh>
    <rPh sb="180" eb="182">
      <t>ヨウシキ</t>
    </rPh>
    <rPh sb="188" eb="190">
      <t>テイシュツ</t>
    </rPh>
    <rPh sb="192" eb="193">
      <t>サイ</t>
    </rPh>
    <rPh sb="194" eb="196">
      <t>テイシュツ</t>
    </rPh>
    <rPh sb="196" eb="198">
      <t>シリョウ</t>
    </rPh>
    <rPh sb="201" eb="203">
      <t>ヒツヨウ</t>
    </rPh>
    <rPh sb="204" eb="205">
      <t>オウ</t>
    </rPh>
    <rPh sb="207" eb="209">
      <t>テンプ</t>
    </rPh>
    <phoneticPr fontId="2"/>
  </si>
  <si>
    <t xml:space="preserve">　ＯＳ：Windows 7（SP1以上）
　Ｅｘｃｅｌ：Excel 2013以上
　文字入力ソフト：IME　2010以上（注）IMEを使用しないと入力チェックがなされません。
</t>
    <rPh sb="42" eb="44">
      <t>モジ</t>
    </rPh>
    <rPh sb="44" eb="46">
      <t>ニュウリョク</t>
    </rPh>
    <rPh sb="58" eb="60">
      <t>イジョウ</t>
    </rPh>
    <rPh sb="61" eb="62">
      <t>チュウ</t>
    </rPh>
    <rPh sb="67" eb="69">
      <t>シヨウ</t>
    </rPh>
    <rPh sb="73" eb="75">
      <t>ニュウリョク</t>
    </rPh>
    <phoneticPr fontId="2"/>
  </si>
  <si>
    <t>：免税店等の許可</t>
    <rPh sb="1" eb="3">
      <t>メンゼイ</t>
    </rPh>
    <rPh sb="3" eb="4">
      <t>テン</t>
    </rPh>
    <rPh sb="4" eb="5">
      <t>トウ</t>
    </rPh>
    <phoneticPr fontId="2"/>
  </si>
  <si>
    <t>カウンターID</t>
  </si>
  <si>
    <t>廃止フラグ</t>
    <rPh sb="0" eb="2">
      <t>ハイシ</t>
    </rPh>
    <phoneticPr fontId="3"/>
  </si>
  <si>
    <t>承認年月日</t>
    <rPh sb="0" eb="2">
      <t>ショウニン</t>
    </rPh>
    <rPh sb="2" eb="5">
      <t>ネンガッピ</t>
    </rPh>
    <phoneticPr fontId="3"/>
  </si>
  <si>
    <t>廃止年月日</t>
    <rPh sb="0" eb="2">
      <t>ハイシ</t>
    </rPh>
    <rPh sb="2" eb="3">
      <t>ネン</t>
    </rPh>
    <rPh sb="3" eb="5">
      <t>ガッピ</t>
    </rPh>
    <phoneticPr fontId="3"/>
  </si>
  <si>
    <t>事業者名（日本語）</t>
    <rPh sb="0" eb="3">
      <t>ジギョウシャ</t>
    </rPh>
    <rPh sb="3" eb="4">
      <t>メイ</t>
    </rPh>
    <rPh sb="5" eb="8">
      <t>ニホンゴ</t>
    </rPh>
    <phoneticPr fontId="3"/>
  </si>
  <si>
    <t>事業者名（英語）</t>
    <rPh sb="0" eb="3">
      <t>ジギョウシャ</t>
    </rPh>
    <rPh sb="3" eb="4">
      <t>メイ</t>
    </rPh>
    <rPh sb="5" eb="7">
      <t>エイゴ</t>
    </rPh>
    <phoneticPr fontId="3"/>
  </si>
  <si>
    <t>事業者住所_郵便番号</t>
    <rPh sb="0" eb="3">
      <t>ジギョウシャ</t>
    </rPh>
    <rPh sb="3" eb="5">
      <t>ジュウショ</t>
    </rPh>
    <rPh sb="6" eb="10">
      <t>ユウビンバンゴウ</t>
    </rPh>
    <phoneticPr fontId="3"/>
  </si>
  <si>
    <t>事業者住所_都道府県コード</t>
    <rPh sb="0" eb="3">
      <t>ジギョウシャ</t>
    </rPh>
    <rPh sb="3" eb="5">
      <t>ジュウショ</t>
    </rPh>
    <rPh sb="6" eb="10">
      <t>トドウフケン</t>
    </rPh>
    <phoneticPr fontId="3"/>
  </si>
  <si>
    <t>事業者住所_市町村コード</t>
    <rPh sb="0" eb="3">
      <t>ジギョウシャ</t>
    </rPh>
    <rPh sb="3" eb="5">
      <t>ジュウショ</t>
    </rPh>
    <rPh sb="6" eb="9">
      <t>シチョウソン</t>
    </rPh>
    <phoneticPr fontId="3"/>
  </si>
  <si>
    <t>事業者住所_大字丁目・番地等（日本語）</t>
    <rPh sb="0" eb="3">
      <t>ジギョウシャ</t>
    </rPh>
    <rPh sb="3" eb="5">
      <t>ジュウショ</t>
    </rPh>
    <rPh sb="6" eb="8">
      <t>オオアザ</t>
    </rPh>
    <rPh sb="15" eb="18">
      <t>ニホンゴ</t>
    </rPh>
    <phoneticPr fontId="3"/>
  </si>
  <si>
    <t>事業者住所_大字丁目・番地等（英語）</t>
    <rPh sb="0" eb="3">
      <t>ジギョウシャ</t>
    </rPh>
    <rPh sb="3" eb="5">
      <t>ジュウショ</t>
    </rPh>
    <rPh sb="6" eb="8">
      <t>オオアザ</t>
    </rPh>
    <rPh sb="8" eb="9">
      <t>チョウ</t>
    </rPh>
    <rPh sb="9" eb="10">
      <t>メ</t>
    </rPh>
    <rPh sb="11" eb="13">
      <t>バンチ</t>
    </rPh>
    <rPh sb="13" eb="14">
      <t>トウ</t>
    </rPh>
    <rPh sb="15" eb="17">
      <t>エイゴ</t>
    </rPh>
    <phoneticPr fontId="3"/>
  </si>
  <si>
    <t>カウンター名称（日本語）</t>
    <rPh sb="5" eb="7">
      <t>メイショウ</t>
    </rPh>
    <rPh sb="8" eb="11">
      <t>ニホンゴ</t>
    </rPh>
    <phoneticPr fontId="3"/>
  </si>
  <si>
    <t>カウンター名称（英語）</t>
    <rPh sb="5" eb="7">
      <t>メイショウ</t>
    </rPh>
    <rPh sb="8" eb="10">
      <t>エイゴ</t>
    </rPh>
    <phoneticPr fontId="3"/>
  </si>
  <si>
    <t>カウンター住所_郵便番号</t>
    <rPh sb="5" eb="7">
      <t>ジュウショ</t>
    </rPh>
    <rPh sb="8" eb="12">
      <t>ユウビンバンゴウ</t>
    </rPh>
    <phoneticPr fontId="3"/>
  </si>
  <si>
    <t>カウンター住所_都道府県コード</t>
    <rPh sb="5" eb="7">
      <t>ジュウショ</t>
    </rPh>
    <rPh sb="8" eb="12">
      <t>トドウフケン</t>
    </rPh>
    <phoneticPr fontId="3"/>
  </si>
  <si>
    <t>カウンター住所_市町村コード</t>
    <rPh sb="5" eb="7">
      <t>ジュウショ</t>
    </rPh>
    <rPh sb="8" eb="11">
      <t>シチョウソン</t>
    </rPh>
    <phoneticPr fontId="3"/>
  </si>
  <si>
    <t>カウンター住所_大字丁目・番地等（日本語）</t>
    <rPh sb="5" eb="7">
      <t>ジュウショ</t>
    </rPh>
    <rPh sb="8" eb="10">
      <t>オオアザ</t>
    </rPh>
    <rPh sb="17" eb="20">
      <t>ニホンゴ</t>
    </rPh>
    <phoneticPr fontId="3"/>
  </si>
  <si>
    <t>カウンター住所_大字丁目・番地等（英語）</t>
    <rPh sb="5" eb="7">
      <t>ジュウショ</t>
    </rPh>
    <rPh sb="8" eb="10">
      <t>オオアザ</t>
    </rPh>
    <rPh sb="10" eb="11">
      <t>チョウ</t>
    </rPh>
    <rPh sb="11" eb="12">
      <t>メ</t>
    </rPh>
    <rPh sb="13" eb="15">
      <t>バンチ</t>
    </rPh>
    <rPh sb="15" eb="16">
      <t>トウ</t>
    </rPh>
    <rPh sb="17" eb="19">
      <t>エイゴ</t>
    </rPh>
    <phoneticPr fontId="3"/>
  </si>
  <si>
    <t>カウンター住所_建物階層</t>
    <rPh sb="8" eb="10">
      <t>タテモノ</t>
    </rPh>
    <rPh sb="10" eb="12">
      <t>カイソウ</t>
    </rPh>
    <phoneticPr fontId="3"/>
  </si>
  <si>
    <t>カウンター住所_緯度</t>
    <rPh sb="8" eb="10">
      <t>イド</t>
    </rPh>
    <phoneticPr fontId="3"/>
  </si>
  <si>
    <t>カウンター住所_経度</t>
    <rPh sb="8" eb="10">
      <t>ケイド</t>
    </rPh>
    <phoneticPr fontId="3"/>
  </si>
  <si>
    <t>カウンター住所_施設類型</t>
    <rPh sb="8" eb="10">
      <t>シセツ</t>
    </rPh>
    <rPh sb="10" eb="12">
      <t>ルイケイ</t>
    </rPh>
    <phoneticPr fontId="3"/>
  </si>
  <si>
    <t>カウンター住所_設置公共交通機関名（又は最寄公共交通機関名）（日本語）</t>
    <rPh sb="5" eb="7">
      <t>ジュウショ</t>
    </rPh>
    <rPh sb="8" eb="10">
      <t>セッチ</t>
    </rPh>
    <rPh sb="10" eb="12">
      <t>コウキョウ</t>
    </rPh>
    <rPh sb="12" eb="14">
      <t>コウツウ</t>
    </rPh>
    <rPh sb="14" eb="16">
      <t>キカン</t>
    </rPh>
    <rPh sb="16" eb="17">
      <t>メイ</t>
    </rPh>
    <rPh sb="18" eb="19">
      <t>マタ</t>
    </rPh>
    <rPh sb="20" eb="22">
      <t>モヨリ</t>
    </rPh>
    <rPh sb="22" eb="24">
      <t>コウキョウ</t>
    </rPh>
    <rPh sb="24" eb="26">
      <t>コウツウ</t>
    </rPh>
    <rPh sb="26" eb="28">
      <t>キカン</t>
    </rPh>
    <rPh sb="28" eb="29">
      <t>メイ</t>
    </rPh>
    <phoneticPr fontId="3"/>
  </si>
  <si>
    <t>カウンター住所_設置公共交通機関名（又は最寄公共交通機関名）（英語）</t>
    <rPh sb="8" eb="10">
      <t>セッチ</t>
    </rPh>
    <rPh sb="10" eb="12">
      <t>コウキョウ</t>
    </rPh>
    <rPh sb="12" eb="14">
      <t>コウツウ</t>
    </rPh>
    <rPh sb="14" eb="16">
      <t>キカン</t>
    </rPh>
    <rPh sb="16" eb="17">
      <t>メイ</t>
    </rPh>
    <rPh sb="18" eb="19">
      <t>マタ</t>
    </rPh>
    <rPh sb="20" eb="22">
      <t>モヨリ</t>
    </rPh>
    <rPh sb="22" eb="24">
      <t>コウキョウ</t>
    </rPh>
    <rPh sb="24" eb="26">
      <t>コウツウ</t>
    </rPh>
    <rPh sb="26" eb="28">
      <t>キカン</t>
    </rPh>
    <rPh sb="28" eb="29">
      <t>メイ</t>
    </rPh>
    <rPh sb="31" eb="33">
      <t>エイゴ</t>
    </rPh>
    <phoneticPr fontId="3"/>
  </si>
  <si>
    <t>カウンター電話番号</t>
    <rPh sb="5" eb="7">
      <t>デンワ</t>
    </rPh>
    <rPh sb="7" eb="9">
      <t>バンゴウ</t>
    </rPh>
    <phoneticPr fontId="3"/>
  </si>
  <si>
    <t>外部リンクＵＲＬ</t>
    <rPh sb="0" eb="2">
      <t>ガイブ</t>
    </rPh>
    <phoneticPr fontId="3"/>
  </si>
  <si>
    <t>営業時間_月曜日_開始時間</t>
    <rPh sb="0" eb="2">
      <t>エイギョウ</t>
    </rPh>
    <rPh sb="2" eb="4">
      <t>ジカン</t>
    </rPh>
    <rPh sb="5" eb="8">
      <t>ゲツヨウビ</t>
    </rPh>
    <rPh sb="9" eb="11">
      <t>カイシ</t>
    </rPh>
    <rPh sb="11" eb="13">
      <t>ジカン</t>
    </rPh>
    <phoneticPr fontId="3"/>
  </si>
  <si>
    <t>営業時間_月曜日_終了時間</t>
    <rPh sb="0" eb="2">
      <t>エイギョウ</t>
    </rPh>
    <rPh sb="2" eb="4">
      <t>ジカン</t>
    </rPh>
    <rPh sb="9" eb="11">
      <t>シュウリョウ</t>
    </rPh>
    <rPh sb="11" eb="13">
      <t>ジカン</t>
    </rPh>
    <phoneticPr fontId="3"/>
  </si>
  <si>
    <t>営業時間_月曜日_定休日フラグ</t>
    <rPh sb="9" eb="12">
      <t>テイキュウビ</t>
    </rPh>
    <phoneticPr fontId="3"/>
  </si>
  <si>
    <t>営業時間_火曜日_開始時間</t>
    <rPh sb="0" eb="2">
      <t>エイギョウ</t>
    </rPh>
    <rPh sb="2" eb="4">
      <t>ジカン</t>
    </rPh>
    <rPh sb="5" eb="8">
      <t>カヨウビ</t>
    </rPh>
    <rPh sb="9" eb="11">
      <t>カイシ</t>
    </rPh>
    <rPh sb="11" eb="13">
      <t>ジカン</t>
    </rPh>
    <phoneticPr fontId="3"/>
  </si>
  <si>
    <t>営業時間_火曜日_終了時間</t>
    <rPh sb="0" eb="2">
      <t>エイギョウ</t>
    </rPh>
    <rPh sb="2" eb="4">
      <t>ジカン</t>
    </rPh>
    <rPh sb="5" eb="6">
      <t>カ</t>
    </rPh>
    <rPh sb="9" eb="11">
      <t>シュウリョウ</t>
    </rPh>
    <rPh sb="11" eb="13">
      <t>ジカン</t>
    </rPh>
    <phoneticPr fontId="3"/>
  </si>
  <si>
    <t>営業時間_火曜日_定休日フラグ</t>
    <rPh sb="5" eb="6">
      <t>カ</t>
    </rPh>
    <rPh sb="9" eb="12">
      <t>テイキュウビ</t>
    </rPh>
    <phoneticPr fontId="3"/>
  </si>
  <si>
    <t>営業時間_水曜日_開始時間</t>
    <rPh sb="0" eb="2">
      <t>エイギョウ</t>
    </rPh>
    <rPh sb="2" eb="4">
      <t>ジカン</t>
    </rPh>
    <rPh sb="5" eb="8">
      <t>スイヨウビ</t>
    </rPh>
    <rPh sb="9" eb="11">
      <t>カイシ</t>
    </rPh>
    <rPh sb="11" eb="13">
      <t>ジカン</t>
    </rPh>
    <phoneticPr fontId="3"/>
  </si>
  <si>
    <t>営業時間_水曜日_終了時間</t>
    <rPh sb="0" eb="2">
      <t>エイギョウ</t>
    </rPh>
    <rPh sb="2" eb="4">
      <t>ジカン</t>
    </rPh>
    <rPh sb="5" eb="6">
      <t>スイ</t>
    </rPh>
    <rPh sb="9" eb="11">
      <t>シュウリョウ</t>
    </rPh>
    <rPh sb="11" eb="13">
      <t>ジカン</t>
    </rPh>
    <phoneticPr fontId="3"/>
  </si>
  <si>
    <t>営業時間_水曜日_定休日フラグ</t>
    <rPh sb="5" eb="6">
      <t>スイ</t>
    </rPh>
    <rPh sb="9" eb="12">
      <t>テイキュウビ</t>
    </rPh>
    <phoneticPr fontId="3"/>
  </si>
  <si>
    <t>営業時間_木曜日_開始時間</t>
    <rPh sb="0" eb="2">
      <t>エイギョウ</t>
    </rPh>
    <rPh sb="2" eb="4">
      <t>ジカン</t>
    </rPh>
    <rPh sb="5" eb="8">
      <t>モクヨウビ</t>
    </rPh>
    <rPh sb="9" eb="11">
      <t>カイシ</t>
    </rPh>
    <rPh sb="11" eb="13">
      <t>ジカン</t>
    </rPh>
    <phoneticPr fontId="3"/>
  </si>
  <si>
    <t>営業時間_木曜日_終了時間</t>
    <rPh sb="0" eb="2">
      <t>エイギョウ</t>
    </rPh>
    <rPh sb="2" eb="4">
      <t>ジカン</t>
    </rPh>
    <rPh sb="5" eb="6">
      <t>モク</t>
    </rPh>
    <rPh sb="9" eb="11">
      <t>シュウリョウ</t>
    </rPh>
    <rPh sb="11" eb="13">
      <t>ジカン</t>
    </rPh>
    <phoneticPr fontId="3"/>
  </si>
  <si>
    <t>営業時間_木曜日_定休日フラグ</t>
    <rPh sb="5" eb="6">
      <t>モク</t>
    </rPh>
    <rPh sb="9" eb="12">
      <t>テイキュウビ</t>
    </rPh>
    <phoneticPr fontId="3"/>
  </si>
  <si>
    <t>営業時間_金曜日_開始時間</t>
    <rPh sb="0" eb="2">
      <t>エイギョウ</t>
    </rPh>
    <rPh sb="2" eb="4">
      <t>ジカン</t>
    </rPh>
    <rPh sb="5" eb="8">
      <t>キンヨウビ</t>
    </rPh>
    <rPh sb="9" eb="11">
      <t>カイシ</t>
    </rPh>
    <rPh sb="11" eb="13">
      <t>ジカン</t>
    </rPh>
    <phoneticPr fontId="3"/>
  </si>
  <si>
    <t>営業時間_金曜日_終了時間</t>
    <rPh sb="0" eb="2">
      <t>エイギョウ</t>
    </rPh>
    <rPh sb="2" eb="4">
      <t>ジカン</t>
    </rPh>
    <rPh sb="5" eb="6">
      <t>キン</t>
    </rPh>
    <rPh sb="9" eb="11">
      <t>シュウリョウ</t>
    </rPh>
    <rPh sb="11" eb="13">
      <t>ジカン</t>
    </rPh>
    <phoneticPr fontId="3"/>
  </si>
  <si>
    <t>営業時間_金曜日_定休日フラグ</t>
    <rPh sb="5" eb="6">
      <t>キン</t>
    </rPh>
    <rPh sb="9" eb="12">
      <t>テイキュウビ</t>
    </rPh>
    <phoneticPr fontId="3"/>
  </si>
  <si>
    <t>営業時間_土曜日_開始時間</t>
    <rPh sb="0" eb="2">
      <t>エイギョウ</t>
    </rPh>
    <rPh sb="2" eb="4">
      <t>ジカン</t>
    </rPh>
    <rPh sb="5" eb="6">
      <t>ツチ</t>
    </rPh>
    <rPh sb="6" eb="8">
      <t>ヨウビ</t>
    </rPh>
    <rPh sb="9" eb="11">
      <t>カイシ</t>
    </rPh>
    <rPh sb="11" eb="13">
      <t>ジカン</t>
    </rPh>
    <phoneticPr fontId="3"/>
  </si>
  <si>
    <t>営業時間_土曜日_終了時間</t>
    <rPh sb="0" eb="2">
      <t>エイギョウ</t>
    </rPh>
    <rPh sb="2" eb="4">
      <t>ジカン</t>
    </rPh>
    <rPh sb="5" eb="6">
      <t>ツチ</t>
    </rPh>
    <rPh sb="9" eb="11">
      <t>シュウリョウ</t>
    </rPh>
    <rPh sb="11" eb="13">
      <t>ジカン</t>
    </rPh>
    <phoneticPr fontId="3"/>
  </si>
  <si>
    <t>営業時間_土曜日_定休日フラグ</t>
    <rPh sb="5" eb="6">
      <t>ド</t>
    </rPh>
    <rPh sb="9" eb="12">
      <t>テイキュウビ</t>
    </rPh>
    <phoneticPr fontId="3"/>
  </si>
  <si>
    <t>営業時間_日曜日_開始時間</t>
    <rPh sb="0" eb="2">
      <t>エイギョウ</t>
    </rPh>
    <rPh sb="2" eb="4">
      <t>ジカン</t>
    </rPh>
    <rPh sb="5" eb="8">
      <t>ニチヨウビ</t>
    </rPh>
    <rPh sb="9" eb="11">
      <t>カイシ</t>
    </rPh>
    <rPh sb="11" eb="13">
      <t>ジカン</t>
    </rPh>
    <phoneticPr fontId="3"/>
  </si>
  <si>
    <t>営業時間_日曜日_終了時間</t>
    <rPh sb="0" eb="2">
      <t>エイギョウ</t>
    </rPh>
    <rPh sb="2" eb="4">
      <t>ジカン</t>
    </rPh>
    <rPh sb="5" eb="6">
      <t>ニチ</t>
    </rPh>
    <rPh sb="9" eb="11">
      <t>シュウリョウ</t>
    </rPh>
    <rPh sb="11" eb="13">
      <t>ジカン</t>
    </rPh>
    <phoneticPr fontId="3"/>
  </si>
  <si>
    <t>営業時間_日曜日_定休日フラグ</t>
    <rPh sb="5" eb="6">
      <t>ニチ</t>
    </rPh>
    <rPh sb="9" eb="12">
      <t>テイキュウビ</t>
    </rPh>
    <phoneticPr fontId="3"/>
  </si>
  <si>
    <t>営業時間_その他（日本語）</t>
    <rPh sb="0" eb="2">
      <t>エイギョウ</t>
    </rPh>
    <rPh sb="2" eb="4">
      <t>ジカン</t>
    </rPh>
    <rPh sb="7" eb="8">
      <t>タ</t>
    </rPh>
    <rPh sb="9" eb="12">
      <t>ニホンゴ</t>
    </rPh>
    <phoneticPr fontId="3"/>
  </si>
  <si>
    <t>営業時間_その他（英語）</t>
    <rPh sb="0" eb="2">
      <t>エイギョウ</t>
    </rPh>
    <rPh sb="2" eb="4">
      <t>ジカン</t>
    </rPh>
    <rPh sb="7" eb="8">
      <t>タ</t>
    </rPh>
    <rPh sb="9" eb="11">
      <t>エイゴ</t>
    </rPh>
    <phoneticPr fontId="3"/>
  </si>
  <si>
    <t>対応可能言語_英語フラグ</t>
    <rPh sb="0" eb="2">
      <t>タイオウ</t>
    </rPh>
    <rPh sb="2" eb="4">
      <t>カノウ</t>
    </rPh>
    <rPh sb="4" eb="6">
      <t>ゲンゴ</t>
    </rPh>
    <rPh sb="7" eb="9">
      <t>エイゴ</t>
    </rPh>
    <phoneticPr fontId="3"/>
  </si>
  <si>
    <t>対応可能言語_中国語（簡体字）フラグ</t>
    <rPh sb="0" eb="2">
      <t>タイオウ</t>
    </rPh>
    <rPh sb="2" eb="4">
      <t>カノウ</t>
    </rPh>
    <rPh sb="4" eb="6">
      <t>ゲンゴ</t>
    </rPh>
    <rPh sb="7" eb="10">
      <t>チュウゴクゴ</t>
    </rPh>
    <rPh sb="11" eb="14">
      <t>カンタイジ</t>
    </rPh>
    <phoneticPr fontId="3"/>
  </si>
  <si>
    <t>対応可能言語_中国語（繁体字）フラグ</t>
    <rPh sb="0" eb="2">
      <t>タイオウ</t>
    </rPh>
    <rPh sb="2" eb="4">
      <t>カノウ</t>
    </rPh>
    <rPh sb="4" eb="6">
      <t>ゲンゴ</t>
    </rPh>
    <rPh sb="7" eb="10">
      <t>チュウゴクゴ</t>
    </rPh>
    <rPh sb="11" eb="14">
      <t>ハンタイジ</t>
    </rPh>
    <phoneticPr fontId="3"/>
  </si>
  <si>
    <t>対応可能言語_韓国語フラグ</t>
    <rPh sb="0" eb="2">
      <t>タイオウ</t>
    </rPh>
    <rPh sb="2" eb="4">
      <t>カノウ</t>
    </rPh>
    <rPh sb="4" eb="6">
      <t>ゲンゴ</t>
    </rPh>
    <rPh sb="7" eb="9">
      <t>カンコク</t>
    </rPh>
    <rPh sb="9" eb="10">
      <t>ゴ</t>
    </rPh>
    <phoneticPr fontId="3"/>
  </si>
  <si>
    <t>対応可能言語_タイ語フラグ</t>
    <rPh sb="0" eb="2">
      <t>タイオウ</t>
    </rPh>
    <rPh sb="2" eb="4">
      <t>カノウ</t>
    </rPh>
    <rPh sb="4" eb="6">
      <t>ゲンゴ</t>
    </rPh>
    <rPh sb="9" eb="10">
      <t>ゴ</t>
    </rPh>
    <phoneticPr fontId="3"/>
  </si>
  <si>
    <t>対応可能言語_その他（日本語）</t>
    <rPh sb="0" eb="2">
      <t>タイオウ</t>
    </rPh>
    <rPh sb="2" eb="4">
      <t>カノウ</t>
    </rPh>
    <rPh sb="4" eb="6">
      <t>ゲンゴ</t>
    </rPh>
    <phoneticPr fontId="3"/>
  </si>
  <si>
    <t>対応可能言語_その他（英語）</t>
    <rPh sb="0" eb="2">
      <t>タイオウ</t>
    </rPh>
    <rPh sb="2" eb="4">
      <t>カノウ</t>
    </rPh>
    <rPh sb="4" eb="6">
      <t>ゲンゴ</t>
    </rPh>
    <rPh sb="11" eb="13">
      <t>エイゴ</t>
    </rPh>
    <phoneticPr fontId="3"/>
  </si>
  <si>
    <t>JNTO観光案内所フラグ</t>
    <rPh sb="4" eb="6">
      <t>カンコウ</t>
    </rPh>
    <rPh sb="6" eb="8">
      <t>アンナイ</t>
    </rPh>
    <rPh sb="8" eb="9">
      <t>ジョ</t>
    </rPh>
    <phoneticPr fontId="3"/>
  </si>
  <si>
    <t>一時預かりフラグ</t>
    <rPh sb="0" eb="2">
      <t>イチジ</t>
    </rPh>
    <rPh sb="2" eb="3">
      <t>アズ</t>
    </rPh>
    <phoneticPr fontId="3"/>
  </si>
  <si>
    <t>一時預かり_料金_固定</t>
    <rPh sb="0" eb="2">
      <t>イチジ</t>
    </rPh>
    <rPh sb="2" eb="3">
      <t>アズ</t>
    </rPh>
    <rPh sb="6" eb="8">
      <t>リョウキン</t>
    </rPh>
    <rPh sb="9" eb="11">
      <t>コテイ</t>
    </rPh>
    <phoneticPr fontId="3"/>
  </si>
  <si>
    <t>一時預かり_料金_変動上限値</t>
    <rPh sb="0" eb="2">
      <t>イチジ</t>
    </rPh>
    <rPh sb="2" eb="3">
      <t>アズ</t>
    </rPh>
    <rPh sb="6" eb="8">
      <t>リョウキン</t>
    </rPh>
    <rPh sb="9" eb="11">
      <t>ヘンドウ</t>
    </rPh>
    <rPh sb="11" eb="13">
      <t>ジョウゲン</t>
    </rPh>
    <rPh sb="13" eb="14">
      <t>チ</t>
    </rPh>
    <phoneticPr fontId="3"/>
  </si>
  <si>
    <t>一時預かり_料金_変動下限値</t>
    <rPh sb="0" eb="2">
      <t>イチジ</t>
    </rPh>
    <rPh sb="2" eb="3">
      <t>アズ</t>
    </rPh>
    <rPh sb="6" eb="8">
      <t>リョウキン</t>
    </rPh>
    <rPh sb="9" eb="11">
      <t>ヘンドウ</t>
    </rPh>
    <rPh sb="11" eb="13">
      <t>カゲン</t>
    </rPh>
    <rPh sb="13" eb="14">
      <t>チ</t>
    </rPh>
    <phoneticPr fontId="3"/>
  </si>
  <si>
    <t>一時預かり_取扱可能品目_スーツケースフラグ</t>
    <rPh sb="0" eb="2">
      <t>イチジ</t>
    </rPh>
    <rPh sb="2" eb="3">
      <t>アズ</t>
    </rPh>
    <rPh sb="6" eb="8">
      <t>トリアツカイ</t>
    </rPh>
    <rPh sb="8" eb="10">
      <t>カノウ</t>
    </rPh>
    <rPh sb="10" eb="12">
      <t>ヒンモク</t>
    </rPh>
    <phoneticPr fontId="3"/>
  </si>
  <si>
    <t>一時預かり_取扱可能品目_クール品フラグ</t>
    <rPh sb="0" eb="2">
      <t>イチジ</t>
    </rPh>
    <rPh sb="2" eb="3">
      <t>アズ</t>
    </rPh>
    <rPh sb="6" eb="8">
      <t>トリアツカイ</t>
    </rPh>
    <rPh sb="8" eb="10">
      <t>カノウ</t>
    </rPh>
    <rPh sb="10" eb="12">
      <t>ヒンモク</t>
    </rPh>
    <rPh sb="16" eb="17">
      <t>ヒン</t>
    </rPh>
    <phoneticPr fontId="3"/>
  </si>
  <si>
    <t>一時預かり_取扱可能品目_土産品フラグ</t>
    <rPh sb="0" eb="2">
      <t>イチジ</t>
    </rPh>
    <rPh sb="2" eb="3">
      <t>アズ</t>
    </rPh>
    <rPh sb="6" eb="8">
      <t>トリアツカイ</t>
    </rPh>
    <rPh sb="8" eb="10">
      <t>カノウ</t>
    </rPh>
    <rPh sb="10" eb="12">
      <t>ヒンモク</t>
    </rPh>
    <rPh sb="13" eb="16">
      <t>ミヤゲヒン</t>
    </rPh>
    <phoneticPr fontId="3"/>
  </si>
  <si>
    <t>一時預かり_取扱可能品目_3辺長合計上限値</t>
    <rPh sb="0" eb="2">
      <t>イチジ</t>
    </rPh>
    <rPh sb="2" eb="3">
      <t>アズ</t>
    </rPh>
    <rPh sb="6" eb="8">
      <t>トリアツカイ</t>
    </rPh>
    <rPh sb="8" eb="10">
      <t>カノウ</t>
    </rPh>
    <rPh sb="10" eb="12">
      <t>ヒンモク</t>
    </rPh>
    <rPh sb="14" eb="15">
      <t>ペン</t>
    </rPh>
    <rPh sb="15" eb="16">
      <t>ナガ</t>
    </rPh>
    <rPh sb="16" eb="18">
      <t>ゴウケイ</t>
    </rPh>
    <rPh sb="18" eb="20">
      <t>ジョウゲン</t>
    </rPh>
    <rPh sb="20" eb="21">
      <t>チ</t>
    </rPh>
    <phoneticPr fontId="3"/>
  </si>
  <si>
    <t>一時預かり_取扱可能品目_最大重量上限値</t>
    <rPh sb="0" eb="2">
      <t>イチジ</t>
    </rPh>
    <rPh sb="2" eb="3">
      <t>アズ</t>
    </rPh>
    <rPh sb="6" eb="8">
      <t>トリアツカイ</t>
    </rPh>
    <rPh sb="8" eb="10">
      <t>カノウ</t>
    </rPh>
    <rPh sb="10" eb="12">
      <t>ヒンモク</t>
    </rPh>
    <rPh sb="13" eb="15">
      <t>サイダイ</t>
    </rPh>
    <rPh sb="15" eb="17">
      <t>ジュウリョウ</t>
    </rPh>
    <rPh sb="17" eb="19">
      <t>ジョウゲン</t>
    </rPh>
    <rPh sb="19" eb="20">
      <t>チ</t>
    </rPh>
    <phoneticPr fontId="3"/>
  </si>
  <si>
    <t>一時預かり_取扱可能品目_取扱金額上限値</t>
    <rPh sb="0" eb="2">
      <t>イチジ</t>
    </rPh>
    <rPh sb="2" eb="3">
      <t>アズ</t>
    </rPh>
    <rPh sb="6" eb="8">
      <t>トリアツカイ</t>
    </rPh>
    <rPh sb="8" eb="10">
      <t>カノウ</t>
    </rPh>
    <rPh sb="10" eb="12">
      <t>ヒンモク</t>
    </rPh>
    <phoneticPr fontId="3"/>
  </si>
  <si>
    <t>一時預かり_取扱可能品目_その他（日本語）</t>
    <rPh sb="0" eb="2">
      <t>イチジ</t>
    </rPh>
    <rPh sb="2" eb="3">
      <t>アズ</t>
    </rPh>
    <rPh sb="6" eb="8">
      <t>トリアツカイ</t>
    </rPh>
    <rPh sb="8" eb="10">
      <t>カノウ</t>
    </rPh>
    <rPh sb="10" eb="12">
      <t>ヒンモク</t>
    </rPh>
    <rPh sb="15" eb="16">
      <t>タ</t>
    </rPh>
    <rPh sb="17" eb="20">
      <t>ニホンゴ</t>
    </rPh>
    <phoneticPr fontId="3"/>
  </si>
  <si>
    <t>一時預かり_取扱可能品目_その他（英語）</t>
    <rPh sb="0" eb="2">
      <t>イチジ</t>
    </rPh>
    <rPh sb="2" eb="3">
      <t>アズ</t>
    </rPh>
    <rPh sb="6" eb="8">
      <t>トリアツカイ</t>
    </rPh>
    <rPh sb="8" eb="10">
      <t>カノウ</t>
    </rPh>
    <rPh sb="10" eb="12">
      <t>ヒンモク</t>
    </rPh>
    <rPh sb="15" eb="16">
      <t>タ</t>
    </rPh>
    <rPh sb="17" eb="19">
      <t>エイゴ</t>
    </rPh>
    <phoneticPr fontId="3"/>
  </si>
  <si>
    <t>一時預かり_補償内容_取扱金額上限値</t>
    <rPh sb="0" eb="2">
      <t>イチジ</t>
    </rPh>
    <rPh sb="2" eb="3">
      <t>アズ</t>
    </rPh>
    <rPh sb="6" eb="8">
      <t>ホショウ</t>
    </rPh>
    <rPh sb="8" eb="10">
      <t>ナイヨウ</t>
    </rPh>
    <phoneticPr fontId="3"/>
  </si>
  <si>
    <t>一時預かり_補償内容_その他（日本語）</t>
    <rPh sb="0" eb="2">
      <t>イチジ</t>
    </rPh>
    <rPh sb="2" eb="3">
      <t>アズ</t>
    </rPh>
    <rPh sb="6" eb="8">
      <t>ホショウ</t>
    </rPh>
    <rPh sb="8" eb="10">
      <t>ナイヨウ</t>
    </rPh>
    <rPh sb="13" eb="14">
      <t>タ</t>
    </rPh>
    <phoneticPr fontId="3"/>
  </si>
  <si>
    <t>一時預かり_補償内容_その他（英語）</t>
    <rPh sb="0" eb="2">
      <t>イチジ</t>
    </rPh>
    <rPh sb="2" eb="3">
      <t>アズ</t>
    </rPh>
    <rPh sb="6" eb="8">
      <t>ホショウ</t>
    </rPh>
    <rPh sb="8" eb="10">
      <t>ナイヨウ</t>
    </rPh>
    <rPh sb="13" eb="14">
      <t>タ</t>
    </rPh>
    <phoneticPr fontId="3"/>
  </si>
  <si>
    <t>配送_当日配送フラグ</t>
    <rPh sb="3" eb="5">
      <t>トウジツ</t>
    </rPh>
    <rPh sb="5" eb="7">
      <t>ハイソウ</t>
    </rPh>
    <phoneticPr fontId="3"/>
  </si>
  <si>
    <t>配送_当日配送_料金_固定</t>
    <rPh sb="0" eb="2">
      <t>ハイソウ</t>
    </rPh>
    <rPh sb="8" eb="10">
      <t>リョウキン</t>
    </rPh>
    <rPh sb="11" eb="13">
      <t>コテイ</t>
    </rPh>
    <phoneticPr fontId="3"/>
  </si>
  <si>
    <t>配送_当日配送_料金_変動上限値</t>
    <rPh sb="8" eb="10">
      <t>リョウキン</t>
    </rPh>
    <rPh sb="11" eb="13">
      <t>ヘンドウ</t>
    </rPh>
    <rPh sb="13" eb="15">
      <t>ジョウゲン</t>
    </rPh>
    <rPh sb="15" eb="16">
      <t>チ</t>
    </rPh>
    <phoneticPr fontId="3"/>
  </si>
  <si>
    <t>配送_当日配送_料金_変動下限値</t>
    <rPh sb="8" eb="10">
      <t>リョウキン</t>
    </rPh>
    <rPh sb="11" eb="13">
      <t>ヘンドウ</t>
    </rPh>
    <rPh sb="13" eb="15">
      <t>カゲン</t>
    </rPh>
    <rPh sb="15" eb="16">
      <t>チ</t>
    </rPh>
    <phoneticPr fontId="3"/>
  </si>
  <si>
    <t>配送_当日配送_取扱可能品目_スーツケースフラグ</t>
    <rPh sb="3" eb="5">
      <t>トウジツ</t>
    </rPh>
    <rPh sb="8" eb="10">
      <t>トリアツカイ</t>
    </rPh>
    <rPh sb="10" eb="12">
      <t>カノウ</t>
    </rPh>
    <rPh sb="12" eb="14">
      <t>ヒンモク</t>
    </rPh>
    <phoneticPr fontId="3"/>
  </si>
  <si>
    <t>配送_当日配送_取扱可能品目_クール品フラグ</t>
    <rPh sb="3" eb="5">
      <t>トウジツ</t>
    </rPh>
    <rPh sb="5" eb="7">
      <t>ハイソウ</t>
    </rPh>
    <rPh sb="8" eb="10">
      <t>トリアツカイ</t>
    </rPh>
    <rPh sb="10" eb="12">
      <t>カノウ</t>
    </rPh>
    <rPh sb="12" eb="14">
      <t>ヒンモク</t>
    </rPh>
    <rPh sb="18" eb="19">
      <t>シナ</t>
    </rPh>
    <phoneticPr fontId="3"/>
  </si>
  <si>
    <t>配送_当日配送_取扱可能品目_土産品フラグ</t>
    <rPh sb="3" eb="5">
      <t>トウジツ</t>
    </rPh>
    <rPh sb="5" eb="7">
      <t>ハイソウ</t>
    </rPh>
    <rPh sb="8" eb="10">
      <t>トリアツカイ</t>
    </rPh>
    <rPh sb="10" eb="12">
      <t>カノウ</t>
    </rPh>
    <rPh sb="12" eb="14">
      <t>ヒンモク</t>
    </rPh>
    <rPh sb="15" eb="18">
      <t>ミヤゲヒン</t>
    </rPh>
    <phoneticPr fontId="3"/>
  </si>
  <si>
    <t>配送_当日配送_取扱可能品目_3辺長合計上限値</t>
    <rPh sb="3" eb="5">
      <t>トウジツ</t>
    </rPh>
    <rPh sb="5" eb="7">
      <t>ハイソウ</t>
    </rPh>
    <rPh sb="8" eb="10">
      <t>トリアツカイ</t>
    </rPh>
    <rPh sb="10" eb="12">
      <t>カノウ</t>
    </rPh>
    <rPh sb="12" eb="14">
      <t>ヒンモク</t>
    </rPh>
    <rPh sb="16" eb="17">
      <t>ペン</t>
    </rPh>
    <rPh sb="17" eb="18">
      <t>ナガ</t>
    </rPh>
    <rPh sb="18" eb="20">
      <t>ゴウケイ</t>
    </rPh>
    <rPh sb="20" eb="22">
      <t>ジョウゲン</t>
    </rPh>
    <rPh sb="22" eb="23">
      <t>チ</t>
    </rPh>
    <phoneticPr fontId="3"/>
  </si>
  <si>
    <t>配送_当日配送_取扱可能品目_最大重量上限値</t>
    <rPh sb="3" eb="5">
      <t>トウジツ</t>
    </rPh>
    <rPh sb="5" eb="7">
      <t>ハイソウ</t>
    </rPh>
    <rPh sb="8" eb="10">
      <t>トリアツカイ</t>
    </rPh>
    <rPh sb="10" eb="12">
      <t>カノウ</t>
    </rPh>
    <rPh sb="12" eb="14">
      <t>ヒンモク</t>
    </rPh>
    <rPh sb="15" eb="17">
      <t>サイダイ</t>
    </rPh>
    <rPh sb="17" eb="19">
      <t>ジュウリョウ</t>
    </rPh>
    <rPh sb="19" eb="21">
      <t>ジョウゲン</t>
    </rPh>
    <rPh sb="21" eb="22">
      <t>チ</t>
    </rPh>
    <phoneticPr fontId="3"/>
  </si>
  <si>
    <t>配送_当日配送_取扱可能品目_取扱金額上限値</t>
    <rPh sb="8" eb="10">
      <t>トリアツカイ</t>
    </rPh>
    <rPh sb="10" eb="12">
      <t>カノウ</t>
    </rPh>
    <rPh sb="12" eb="14">
      <t>ヒンモク</t>
    </rPh>
    <phoneticPr fontId="3"/>
  </si>
  <si>
    <t>配送_当日配送_取扱可能品目_その他（日本語）</t>
    <rPh sb="3" eb="5">
      <t>トウジツ</t>
    </rPh>
    <rPh sb="5" eb="7">
      <t>ハイソウ</t>
    </rPh>
    <rPh sb="8" eb="10">
      <t>トリアツカイ</t>
    </rPh>
    <rPh sb="10" eb="12">
      <t>カノウ</t>
    </rPh>
    <rPh sb="12" eb="14">
      <t>ヒンモク</t>
    </rPh>
    <rPh sb="17" eb="18">
      <t>タ</t>
    </rPh>
    <phoneticPr fontId="3"/>
  </si>
  <si>
    <t>配送_当日配送_取扱可能品目_その他（英語）</t>
    <rPh sb="3" eb="5">
      <t>トウジツ</t>
    </rPh>
    <rPh sb="8" eb="10">
      <t>トリアツカイ</t>
    </rPh>
    <rPh sb="10" eb="12">
      <t>カノウ</t>
    </rPh>
    <rPh sb="12" eb="14">
      <t>ヒンモク</t>
    </rPh>
    <rPh sb="17" eb="18">
      <t>タ</t>
    </rPh>
    <phoneticPr fontId="3"/>
  </si>
  <si>
    <t>配送_当日配送_補償内容_取扱金額上限値</t>
    <rPh sb="8" eb="10">
      <t>ホショウ</t>
    </rPh>
    <rPh sb="10" eb="12">
      <t>ナイヨウ</t>
    </rPh>
    <phoneticPr fontId="3"/>
  </si>
  <si>
    <t>配送_当日配送_補償内容_その他（日本語）</t>
    <rPh sb="8" eb="10">
      <t>ホショウ</t>
    </rPh>
    <rPh sb="10" eb="12">
      <t>ナイヨウ</t>
    </rPh>
    <rPh sb="15" eb="16">
      <t>タ</t>
    </rPh>
    <phoneticPr fontId="3"/>
  </si>
  <si>
    <t>配送_当日配送_補償内容_その他（英語）</t>
    <rPh sb="8" eb="10">
      <t>ホショウ</t>
    </rPh>
    <rPh sb="10" eb="12">
      <t>ナイヨウ</t>
    </rPh>
    <rPh sb="15" eb="16">
      <t>タ</t>
    </rPh>
    <phoneticPr fontId="3"/>
  </si>
  <si>
    <t>配送_当日配送_受付時間〆切</t>
    <rPh sb="3" eb="5">
      <t>トウジツ</t>
    </rPh>
    <rPh sb="5" eb="7">
      <t>ハイソウ</t>
    </rPh>
    <rPh sb="8" eb="10">
      <t>ウケツケ</t>
    </rPh>
    <rPh sb="10" eb="12">
      <t>ジカン</t>
    </rPh>
    <rPh sb="12" eb="14">
      <t>シメキリ</t>
    </rPh>
    <phoneticPr fontId="3"/>
  </si>
  <si>
    <t>配送_当日配送_最終配送時間</t>
    <rPh sb="3" eb="5">
      <t>トウジツ</t>
    </rPh>
    <rPh sb="5" eb="7">
      <t>ハイソウ</t>
    </rPh>
    <rPh sb="8" eb="10">
      <t>サイシュウ</t>
    </rPh>
    <rPh sb="10" eb="12">
      <t>ハイソウ</t>
    </rPh>
    <rPh sb="12" eb="14">
      <t>ジカン</t>
    </rPh>
    <phoneticPr fontId="3"/>
  </si>
  <si>
    <t>配送_当日配送_配送先（日本語）</t>
    <rPh sb="3" eb="5">
      <t>トウジツ</t>
    </rPh>
    <rPh sb="5" eb="7">
      <t>ハイソウ</t>
    </rPh>
    <rPh sb="8" eb="10">
      <t>ハイソウ</t>
    </rPh>
    <rPh sb="10" eb="11">
      <t>サキ</t>
    </rPh>
    <phoneticPr fontId="3"/>
  </si>
  <si>
    <t>配送_当日配送_配送先（英語）</t>
    <rPh sb="3" eb="5">
      <t>トウジツ</t>
    </rPh>
    <rPh sb="5" eb="7">
      <t>ハイソウ</t>
    </rPh>
    <rPh sb="8" eb="10">
      <t>ハイソウ</t>
    </rPh>
    <rPh sb="10" eb="11">
      <t>サキ</t>
    </rPh>
    <phoneticPr fontId="3"/>
  </si>
  <si>
    <t>配送_一般配送フラグ</t>
    <rPh sb="0" eb="2">
      <t>ハイソウ</t>
    </rPh>
    <rPh sb="5" eb="7">
      <t>ハイソウ</t>
    </rPh>
    <phoneticPr fontId="3"/>
  </si>
  <si>
    <t>配送_一般配送_料金_固定</t>
    <rPh sb="0" eb="2">
      <t>ハイソウ</t>
    </rPh>
    <rPh sb="8" eb="10">
      <t>リョウキン</t>
    </rPh>
    <rPh sb="11" eb="13">
      <t>コテイ</t>
    </rPh>
    <phoneticPr fontId="3"/>
  </si>
  <si>
    <t>配送_一般配送_料金_変動上限値</t>
    <rPh sb="8" eb="10">
      <t>リョウキン</t>
    </rPh>
    <rPh sb="11" eb="13">
      <t>ヘンドウ</t>
    </rPh>
    <rPh sb="13" eb="15">
      <t>ジョウゲン</t>
    </rPh>
    <rPh sb="15" eb="16">
      <t>チ</t>
    </rPh>
    <phoneticPr fontId="3"/>
  </si>
  <si>
    <t>配送_一般配送_料金_変動下限値</t>
    <rPh sb="8" eb="10">
      <t>リョウキン</t>
    </rPh>
    <rPh sb="11" eb="13">
      <t>ヘンドウ</t>
    </rPh>
    <rPh sb="13" eb="15">
      <t>カゲン</t>
    </rPh>
    <rPh sb="15" eb="16">
      <t>チ</t>
    </rPh>
    <phoneticPr fontId="3"/>
  </si>
  <si>
    <t>配送_一般配送_取扱可能品目_スーツケースフラグ</t>
    <rPh sb="8" eb="10">
      <t>トリアツカイ</t>
    </rPh>
    <rPh sb="10" eb="12">
      <t>カノウ</t>
    </rPh>
    <rPh sb="12" eb="14">
      <t>ヒンモク</t>
    </rPh>
    <phoneticPr fontId="3"/>
  </si>
  <si>
    <t>配送_一般配送_取扱可能品目_クール品フラグ</t>
    <rPh sb="5" eb="7">
      <t>ハイソウ</t>
    </rPh>
    <rPh sb="8" eb="10">
      <t>トリアツカイ</t>
    </rPh>
    <rPh sb="10" eb="12">
      <t>カノウ</t>
    </rPh>
    <rPh sb="12" eb="14">
      <t>ヒンモク</t>
    </rPh>
    <rPh sb="18" eb="19">
      <t>シナ</t>
    </rPh>
    <phoneticPr fontId="3"/>
  </si>
  <si>
    <t>配送_一般配送_取扱可能品目_土産品フラグ</t>
    <rPh sb="5" eb="7">
      <t>ハイソウ</t>
    </rPh>
    <rPh sb="8" eb="10">
      <t>トリアツカイ</t>
    </rPh>
    <rPh sb="10" eb="12">
      <t>カノウ</t>
    </rPh>
    <rPh sb="12" eb="14">
      <t>ヒンモク</t>
    </rPh>
    <rPh sb="15" eb="18">
      <t>ミヤゲヒン</t>
    </rPh>
    <phoneticPr fontId="3"/>
  </si>
  <si>
    <t>配送_一般配送_取扱可能品目_3辺長合計上限値</t>
    <rPh sb="5" eb="7">
      <t>ハイソウ</t>
    </rPh>
    <rPh sb="8" eb="10">
      <t>トリアツカイ</t>
    </rPh>
    <rPh sb="10" eb="12">
      <t>カノウ</t>
    </rPh>
    <rPh sb="12" eb="14">
      <t>ヒンモク</t>
    </rPh>
    <rPh sb="16" eb="17">
      <t>ペン</t>
    </rPh>
    <rPh sb="17" eb="18">
      <t>ナガ</t>
    </rPh>
    <rPh sb="18" eb="20">
      <t>ゴウケイ</t>
    </rPh>
    <rPh sb="20" eb="22">
      <t>ジョウゲン</t>
    </rPh>
    <rPh sb="22" eb="23">
      <t>チ</t>
    </rPh>
    <phoneticPr fontId="3"/>
  </si>
  <si>
    <t>配送_一般配送_取扱可能品目_最大重量上限値</t>
    <rPh sb="5" eb="7">
      <t>ハイソウ</t>
    </rPh>
    <rPh sb="8" eb="10">
      <t>トリアツカイ</t>
    </rPh>
    <rPh sb="10" eb="12">
      <t>カノウ</t>
    </rPh>
    <rPh sb="12" eb="14">
      <t>ヒンモク</t>
    </rPh>
    <rPh sb="15" eb="17">
      <t>サイダイ</t>
    </rPh>
    <rPh sb="17" eb="19">
      <t>ジュウリョウ</t>
    </rPh>
    <rPh sb="19" eb="21">
      <t>ジョウゲン</t>
    </rPh>
    <rPh sb="21" eb="22">
      <t>チ</t>
    </rPh>
    <phoneticPr fontId="3"/>
  </si>
  <si>
    <t>配送_一般配送_取扱可能品目_取扱金額上限値</t>
    <rPh sb="8" eb="10">
      <t>トリアツカイ</t>
    </rPh>
    <rPh sb="10" eb="12">
      <t>カノウ</t>
    </rPh>
    <rPh sb="12" eb="14">
      <t>ヒンモク</t>
    </rPh>
    <phoneticPr fontId="3"/>
  </si>
  <si>
    <t>配送_一般配送_取扱可能品目_その他（日本語）</t>
    <rPh sb="3" eb="5">
      <t>イッパン</t>
    </rPh>
    <rPh sb="5" eb="7">
      <t>ハイソウ</t>
    </rPh>
    <rPh sb="8" eb="10">
      <t>トリアツカイ</t>
    </rPh>
    <rPh sb="10" eb="12">
      <t>カノウ</t>
    </rPh>
    <rPh sb="12" eb="14">
      <t>ヒンモク</t>
    </rPh>
    <rPh sb="17" eb="18">
      <t>タ</t>
    </rPh>
    <phoneticPr fontId="3"/>
  </si>
  <si>
    <t>配送_一般配送_取扱可能品目_その他（英語）</t>
    <rPh sb="8" eb="10">
      <t>トリアツカイ</t>
    </rPh>
    <rPh sb="10" eb="12">
      <t>カノウ</t>
    </rPh>
    <rPh sb="12" eb="14">
      <t>ヒンモク</t>
    </rPh>
    <rPh sb="17" eb="18">
      <t>タ</t>
    </rPh>
    <phoneticPr fontId="3"/>
  </si>
  <si>
    <t>配送_一般配送_補償内容_取扱金額上限値</t>
    <rPh sb="8" eb="10">
      <t>ホショウ</t>
    </rPh>
    <rPh sb="10" eb="12">
      <t>ナイヨウ</t>
    </rPh>
    <phoneticPr fontId="3"/>
  </si>
  <si>
    <t>配送_一般配送_補償内容_その他（日本語）</t>
    <rPh sb="8" eb="10">
      <t>ホショウ</t>
    </rPh>
    <rPh sb="10" eb="12">
      <t>ナイヨウ</t>
    </rPh>
    <rPh sb="15" eb="16">
      <t>タ</t>
    </rPh>
    <phoneticPr fontId="3"/>
  </si>
  <si>
    <t>配送_一般配送_補償内容_その他（英語）</t>
    <rPh sb="8" eb="10">
      <t>ホショウ</t>
    </rPh>
    <rPh sb="10" eb="12">
      <t>ナイヨウ</t>
    </rPh>
    <rPh sb="15" eb="16">
      <t>タ</t>
    </rPh>
    <phoneticPr fontId="3"/>
  </si>
  <si>
    <t>配送_一般配送_配送先_全国各地発送フラグ</t>
    <rPh sb="5" eb="7">
      <t>ハイソウ</t>
    </rPh>
    <rPh sb="8" eb="10">
      <t>ハイソウ</t>
    </rPh>
    <rPh sb="10" eb="11">
      <t>サキ</t>
    </rPh>
    <rPh sb="12" eb="14">
      <t>ゼンコク</t>
    </rPh>
    <rPh sb="14" eb="16">
      <t>カクチ</t>
    </rPh>
    <rPh sb="16" eb="18">
      <t>ハッソウ</t>
    </rPh>
    <phoneticPr fontId="3"/>
  </si>
  <si>
    <t>配送_一般配送_配送先_その他（日本語）</t>
    <rPh sb="5" eb="7">
      <t>ハイソウ</t>
    </rPh>
    <rPh sb="8" eb="10">
      <t>ハイソウ</t>
    </rPh>
    <rPh sb="10" eb="11">
      <t>サキ</t>
    </rPh>
    <rPh sb="14" eb="15">
      <t>タ</t>
    </rPh>
    <phoneticPr fontId="3"/>
  </si>
  <si>
    <t>配送_一般配送_配送先_その他（英語）</t>
    <rPh sb="5" eb="7">
      <t>ハイソウ</t>
    </rPh>
    <rPh sb="8" eb="10">
      <t>ハイソウ</t>
    </rPh>
    <rPh sb="10" eb="11">
      <t>サキ</t>
    </rPh>
    <rPh sb="14" eb="15">
      <t>タ</t>
    </rPh>
    <phoneticPr fontId="3"/>
  </si>
  <si>
    <t>配送_海外配送フラグ</t>
    <rPh sb="3" eb="5">
      <t>カイガイ</t>
    </rPh>
    <rPh sb="5" eb="7">
      <t>ハイソウ</t>
    </rPh>
    <phoneticPr fontId="3"/>
  </si>
  <si>
    <t>配送_海外配送_料金_固定</t>
    <rPh sb="0" eb="2">
      <t>ハイソウ</t>
    </rPh>
    <rPh sb="8" eb="10">
      <t>リョウキン</t>
    </rPh>
    <rPh sb="11" eb="13">
      <t>コテイ</t>
    </rPh>
    <phoneticPr fontId="3"/>
  </si>
  <si>
    <t>配送_海外配送_料金_変動上限値</t>
    <rPh sb="8" eb="10">
      <t>リョウキン</t>
    </rPh>
    <rPh sb="11" eb="13">
      <t>ヘンドウ</t>
    </rPh>
    <rPh sb="13" eb="15">
      <t>ジョウゲン</t>
    </rPh>
    <rPh sb="15" eb="16">
      <t>チ</t>
    </rPh>
    <phoneticPr fontId="3"/>
  </si>
  <si>
    <t>配送_海外配送_料金_変動下限値</t>
    <rPh sb="8" eb="10">
      <t>リョウキン</t>
    </rPh>
    <rPh sb="11" eb="13">
      <t>ヘンドウ</t>
    </rPh>
    <rPh sb="13" eb="15">
      <t>カゲン</t>
    </rPh>
    <rPh sb="15" eb="16">
      <t>チ</t>
    </rPh>
    <phoneticPr fontId="3"/>
  </si>
  <si>
    <t>配送_海外配送_取扱可能品目_スーツケースフラグ</t>
    <rPh sb="8" eb="10">
      <t>トリアツカイ</t>
    </rPh>
    <rPh sb="10" eb="12">
      <t>カノウ</t>
    </rPh>
    <rPh sb="12" eb="14">
      <t>ヒンモク</t>
    </rPh>
    <phoneticPr fontId="3"/>
  </si>
  <si>
    <t>配送_海外配送_取扱可能品目_クール品フラグ</t>
    <rPh sb="5" eb="7">
      <t>ハイソウ</t>
    </rPh>
    <rPh sb="8" eb="10">
      <t>トリアツカイ</t>
    </rPh>
    <rPh sb="10" eb="12">
      <t>カノウ</t>
    </rPh>
    <rPh sb="12" eb="14">
      <t>ヒンモク</t>
    </rPh>
    <rPh sb="18" eb="19">
      <t>シナ</t>
    </rPh>
    <phoneticPr fontId="3"/>
  </si>
  <si>
    <t>配送_海外配送_取扱可能品目_土産品フラグ</t>
    <rPh sb="5" eb="7">
      <t>ハイソウ</t>
    </rPh>
    <rPh sb="8" eb="10">
      <t>トリアツカイ</t>
    </rPh>
    <rPh sb="10" eb="12">
      <t>カノウ</t>
    </rPh>
    <rPh sb="12" eb="14">
      <t>ヒンモク</t>
    </rPh>
    <rPh sb="15" eb="18">
      <t>ミヤゲヒン</t>
    </rPh>
    <phoneticPr fontId="3"/>
  </si>
  <si>
    <t>配送_海外配送_取扱可能品目_3辺長合計上限値</t>
    <rPh sb="5" eb="7">
      <t>ハイソウ</t>
    </rPh>
    <rPh sb="8" eb="10">
      <t>トリアツカイ</t>
    </rPh>
    <rPh sb="10" eb="12">
      <t>カノウ</t>
    </rPh>
    <rPh sb="12" eb="14">
      <t>ヒンモク</t>
    </rPh>
    <rPh sb="16" eb="17">
      <t>ペン</t>
    </rPh>
    <rPh sb="17" eb="18">
      <t>ナガ</t>
    </rPh>
    <rPh sb="18" eb="20">
      <t>ゴウケイ</t>
    </rPh>
    <rPh sb="20" eb="22">
      <t>ジョウゲン</t>
    </rPh>
    <rPh sb="22" eb="23">
      <t>チ</t>
    </rPh>
    <phoneticPr fontId="3"/>
  </si>
  <si>
    <t>配送_海外配送_取扱可能品目_最大重量上限値</t>
    <rPh sb="5" eb="7">
      <t>ハイソウ</t>
    </rPh>
    <rPh sb="8" eb="10">
      <t>トリアツカイ</t>
    </rPh>
    <rPh sb="10" eb="12">
      <t>カノウ</t>
    </rPh>
    <rPh sb="12" eb="14">
      <t>ヒンモク</t>
    </rPh>
    <rPh sb="15" eb="17">
      <t>サイダイ</t>
    </rPh>
    <rPh sb="17" eb="19">
      <t>ジュウリョウ</t>
    </rPh>
    <rPh sb="19" eb="21">
      <t>ジョウゲン</t>
    </rPh>
    <rPh sb="21" eb="22">
      <t>チ</t>
    </rPh>
    <phoneticPr fontId="3"/>
  </si>
  <si>
    <t>配送_海外配送_取扱可能品目_取扱金額上限値</t>
    <rPh sb="8" eb="10">
      <t>トリアツカイ</t>
    </rPh>
    <rPh sb="10" eb="12">
      <t>カノウ</t>
    </rPh>
    <rPh sb="12" eb="14">
      <t>ヒンモク</t>
    </rPh>
    <phoneticPr fontId="3"/>
  </si>
  <si>
    <t>配送_海外配送_取扱可能品目_その他（日本語）</t>
    <rPh sb="5" eb="7">
      <t>ハイソウ</t>
    </rPh>
    <rPh sb="8" eb="10">
      <t>トリアツカイ</t>
    </rPh>
    <rPh sb="10" eb="12">
      <t>カノウ</t>
    </rPh>
    <rPh sb="12" eb="14">
      <t>ヒンモク</t>
    </rPh>
    <rPh sb="17" eb="18">
      <t>タ</t>
    </rPh>
    <phoneticPr fontId="3"/>
  </si>
  <si>
    <t>配送_海外配送_取扱可能品目_その他（英語）</t>
    <rPh sb="8" eb="10">
      <t>トリアツカイ</t>
    </rPh>
    <rPh sb="10" eb="12">
      <t>カノウ</t>
    </rPh>
    <rPh sb="12" eb="14">
      <t>ヒンモク</t>
    </rPh>
    <rPh sb="17" eb="18">
      <t>タ</t>
    </rPh>
    <phoneticPr fontId="3"/>
  </si>
  <si>
    <t>配送_海外配送_補償内容_取扱金額上限値</t>
    <rPh sb="8" eb="10">
      <t>ホショウ</t>
    </rPh>
    <rPh sb="10" eb="12">
      <t>ナイヨウ</t>
    </rPh>
    <phoneticPr fontId="3"/>
  </si>
  <si>
    <t>配送_海外配送_補償内容_その他（日本語）</t>
    <rPh sb="8" eb="10">
      <t>ホショウ</t>
    </rPh>
    <rPh sb="10" eb="12">
      <t>ナイヨウ</t>
    </rPh>
    <rPh sb="15" eb="16">
      <t>タ</t>
    </rPh>
    <phoneticPr fontId="3"/>
  </si>
  <si>
    <t>配送_海外配送_補償内容_その他（英語）</t>
    <rPh sb="8" eb="10">
      <t>ホショウ</t>
    </rPh>
    <rPh sb="10" eb="12">
      <t>ナイヨウ</t>
    </rPh>
    <rPh sb="15" eb="16">
      <t>タ</t>
    </rPh>
    <phoneticPr fontId="3"/>
  </si>
  <si>
    <t>免税店フラグ</t>
    <rPh sb="0" eb="2">
      <t>メンゼイ</t>
    </rPh>
    <rPh sb="2" eb="3">
      <t>テン</t>
    </rPh>
    <phoneticPr fontId="3"/>
  </si>
  <si>
    <t>最終情報更新日</t>
    <rPh sb="0" eb="2">
      <t>サイシュウ</t>
    </rPh>
    <rPh sb="2" eb="4">
      <t>ジョウホウ</t>
    </rPh>
    <rPh sb="4" eb="7">
      <t>コウシンビ</t>
    </rPh>
    <phoneticPr fontId="2"/>
  </si>
  <si>
    <t>承認申請等で情報を更新した年月日
形式：YYYYMMDD
　YYYY：年
　MM：月
　DD：日
例）「20180101」</t>
    <rPh sb="0" eb="2">
      <t>ショウニン</t>
    </rPh>
    <rPh sb="2" eb="4">
      <t>シンセイ</t>
    </rPh>
    <rPh sb="4" eb="5">
      <t>トウ</t>
    </rPh>
    <rPh sb="6" eb="8">
      <t>ジョウホウ</t>
    </rPh>
    <rPh sb="9" eb="11">
      <t>コウシン</t>
    </rPh>
    <rPh sb="13" eb="16">
      <t>ネンガッピ</t>
    </rPh>
    <rPh sb="18" eb="20">
      <t>ケイシキ</t>
    </rPh>
    <rPh sb="36" eb="37">
      <t>トシ</t>
    </rPh>
    <rPh sb="42" eb="43">
      <t>ゲツ</t>
    </rPh>
    <rPh sb="48" eb="49">
      <t>ニチ</t>
    </rPh>
    <rPh sb="51" eb="52">
      <t>レイ</t>
    </rPh>
    <phoneticPr fontId="2"/>
  </si>
  <si>
    <t>最終情報更新日</t>
    <rPh sb="0" eb="2">
      <t>サイシュウ</t>
    </rPh>
    <rPh sb="2" eb="4">
      <t>ジョウホウ</t>
    </rPh>
    <rPh sb="4" eb="7">
      <t>コウシンビ</t>
    </rPh>
    <phoneticPr fontId="3"/>
  </si>
  <si>
    <t>注）必須条件の一つですので、必ずチェックしてください。</t>
    <rPh sb="0" eb="1">
      <t>チュウ</t>
    </rPh>
    <rPh sb="2" eb="4">
      <t>ヒッス</t>
    </rPh>
    <rPh sb="4" eb="6">
      <t>ジョウケン</t>
    </rPh>
    <rPh sb="7" eb="8">
      <t>ヒト</t>
    </rPh>
    <rPh sb="14" eb="15">
      <t>カナラ</t>
    </rPh>
    <phoneticPr fontId="2"/>
  </si>
  <si>
    <t>注）必須条件の一つ（免税店除く）ですので、必ずチェックしてください。</t>
    <rPh sb="0" eb="1">
      <t>チュウ</t>
    </rPh>
    <rPh sb="2" eb="4">
      <t>ヒッス</t>
    </rPh>
    <rPh sb="4" eb="6">
      <t>ジョウケン</t>
    </rPh>
    <rPh sb="7" eb="8">
      <t>ヒト</t>
    </rPh>
    <rPh sb="21" eb="22">
      <t>カナラ</t>
    </rPh>
    <phoneticPr fontId="2"/>
  </si>
  <si>
    <t>版数</t>
  </si>
  <si>
    <t>制定／改訂日</t>
  </si>
  <si>
    <t>該当箇所</t>
  </si>
  <si>
    <t>制定／改訂内容</t>
  </si>
  <si>
    <t>承認者</t>
  </si>
  <si>
    <t>確認者</t>
  </si>
  <si>
    <t>作成者</t>
  </si>
  <si>
    <t>第１．００版</t>
  </si>
  <si>
    <t>全体</t>
  </si>
  <si>
    <t>新規制定</t>
  </si>
  <si>
    <t>改版履歴</t>
    <rPh sb="0" eb="2">
      <t>カイハン</t>
    </rPh>
    <rPh sb="2" eb="4">
      <t>リレキ</t>
    </rPh>
    <phoneticPr fontId="2"/>
  </si>
  <si>
    <t>鎌田</t>
    <rPh sb="0" eb="2">
      <t>カマダ</t>
    </rPh>
    <phoneticPr fontId="2"/>
  </si>
  <si>
    <t>大庭</t>
    <rPh sb="0" eb="2">
      <t>オオバ</t>
    </rPh>
    <phoneticPr fontId="2"/>
  </si>
  <si>
    <t>上中</t>
    <rPh sb="0" eb="2">
      <t>ウエナカ</t>
    </rPh>
    <phoneticPr fontId="2"/>
  </si>
  <si>
    <t>東</t>
    <rPh sb="0" eb="1">
      <t>アズマ</t>
    </rPh>
    <phoneticPr fontId="2"/>
  </si>
  <si>
    <t>2018.4.9</t>
    <phoneticPr fontId="2"/>
  </si>
  <si>
    <t>入力フォーム</t>
    <rPh sb="0" eb="2">
      <t>ニュウリョク</t>
    </rPh>
    <phoneticPr fontId="2"/>
  </si>
  <si>
    <t>第１．０１版</t>
    <phoneticPr fontId="2"/>
  </si>
  <si>
    <t xml:space="preserve">・入力フォームは、「手ぶら観光」共通ロゴマーク使用要領に基づき、
　①新たに共通ロゴマークの使用申請をする場合（様式第1号の添付資料として）
　②提供サービスを追加・変更等する場合（様式第３号の添付資料として）
　③共通ロゴマークの使用を廃止する場合（様式第５号の添付資料として）
　④過去に提出した手ぶら観光情報の内容を変更する場合（様式第６号の添付資料として）
　に記入及び提出が必要となります。
・サービスを提供しているカウンター１つに対し、１つの入力フォーム（＝本エクセルファイル）を作成してください。
（例１）複数のカウンターがある場合は、カウンターの数だけ入力フォームの作成が必要です。
（例２）１つのカウンターで、配送及び一時預かりのサービスを行っている場合は、１つの入力フォームですべて記載してください。
</t>
    <rPh sb="1" eb="3">
      <t>ニュウリョク</t>
    </rPh>
    <rPh sb="10" eb="11">
      <t>テ</t>
    </rPh>
    <rPh sb="13" eb="15">
      <t>カンコウ</t>
    </rPh>
    <rPh sb="16" eb="18">
      <t>キョウツウ</t>
    </rPh>
    <rPh sb="23" eb="25">
      <t>シヨウ</t>
    </rPh>
    <rPh sb="25" eb="27">
      <t>ヨウリョウ</t>
    </rPh>
    <rPh sb="28" eb="29">
      <t>モト</t>
    </rPh>
    <rPh sb="158" eb="160">
      <t>ナイヨウ</t>
    </rPh>
    <rPh sb="161" eb="163">
      <t>ヘンコウ</t>
    </rPh>
    <rPh sb="165" eb="167">
      <t>バアイ</t>
    </rPh>
    <phoneticPr fontId="2"/>
  </si>
  <si>
    <r>
      <t>・各項目に記載のある記載例を参考に入力を行ってください。
・項目入力の際、</t>
    </r>
    <r>
      <rPr>
        <b/>
        <sz val="11"/>
        <color rgb="FFFF0000"/>
        <rFont val="HG丸ｺﾞｼｯｸM-PRO"/>
        <family val="3"/>
        <charset val="128"/>
      </rPr>
      <t>セルのコピー&amp;ペーストは行わないでください。</t>
    </r>
    <r>
      <rPr>
        <sz val="11"/>
        <color theme="1"/>
        <rFont val="HG丸ｺﾞｼｯｸM-PRO"/>
        <family val="3"/>
        <charset val="128"/>
      </rPr>
      <t xml:space="preserve">
</t>
    </r>
    <r>
      <rPr>
        <b/>
        <sz val="11"/>
        <color rgb="FFFF0000"/>
        <rFont val="HG丸ｺﾞｼｯｸM-PRO"/>
        <family val="3"/>
        <charset val="128"/>
      </rPr>
      <t>・O・P列の赤セル「必須」項目については、全て青セル「OK」となるように記入してください。</t>
    </r>
    <r>
      <rPr>
        <sz val="11"/>
        <color theme="1"/>
        <rFont val="HG丸ｺﾞｼｯｸM-PRO"/>
        <family val="3"/>
        <charset val="128"/>
      </rPr>
      <t xml:space="preserve">
・O・P列の黄色セル「任意」項目については、必要に応じて入力してください。（全て青セル「OK」となるように記入する必要はありません。）
・リストより選択するものは、必ずリストから選択をしてください。
・一時預かり、配送（当日配送・一般配送・海外配送）の最低限いずれか１つは入力してください。
・シートの保護の解除は行わないでください。
・様式第1号、第3号、第5号、第6号については、入力フォームの記入内容が自動入力されますので、特段の理由がない場合は追記等は行わないでください。ただし、次の項目は自動入力されませんので、直接入力してください。①第3号、第5号の承認年月日（２２～２４行）、②第５号の廃止理由（３０～４３行）
・３６・５２行の『住所：大字丁目・番地等（英語）』欄について、都道府県名や市区町村名を記入しないよう、特にご注意ください。（選択式箇所で自動英訳されており、ここに入力すると重複して情報提供されてしまうため）
・リストや入力チェックに疑義がございましたら、以下事務局連絡先までご連絡ください。
</t>
    </r>
    <rPh sb="1" eb="4">
      <t>カクコウモク</t>
    </rPh>
    <rPh sb="5" eb="7">
      <t>キサイ</t>
    </rPh>
    <rPh sb="10" eb="12">
      <t>キサイ</t>
    </rPh>
    <rPh sb="12" eb="13">
      <t>レイ</t>
    </rPh>
    <rPh sb="14" eb="16">
      <t>サンコウ</t>
    </rPh>
    <rPh sb="17" eb="19">
      <t>ニュウリョク</t>
    </rPh>
    <rPh sb="20" eb="21">
      <t>オコナ</t>
    </rPh>
    <rPh sb="30" eb="32">
      <t>コウモク</t>
    </rPh>
    <rPh sb="32" eb="34">
      <t>ニュウリョク</t>
    </rPh>
    <rPh sb="35" eb="36">
      <t>サイ</t>
    </rPh>
    <rPh sb="49" eb="50">
      <t>オコナ</t>
    </rPh>
    <rPh sb="64" eb="65">
      <t>レツ</t>
    </rPh>
    <rPh sb="66" eb="67">
      <t>アカ</t>
    </rPh>
    <rPh sb="70" eb="72">
      <t>ヒッス</t>
    </rPh>
    <rPh sb="73" eb="75">
      <t>コウモク</t>
    </rPh>
    <rPh sb="81" eb="82">
      <t>スベ</t>
    </rPh>
    <rPh sb="83" eb="84">
      <t>アオ</t>
    </rPh>
    <rPh sb="96" eb="98">
      <t>キニュウ</t>
    </rPh>
    <rPh sb="112" eb="114">
      <t>キイロ</t>
    </rPh>
    <rPh sb="117" eb="119">
      <t>ニンイ</t>
    </rPh>
    <rPh sb="120" eb="122">
      <t>コウモク</t>
    </rPh>
    <rPh sb="128" eb="130">
      <t>ヒツヨウ</t>
    </rPh>
    <rPh sb="131" eb="132">
      <t>オウ</t>
    </rPh>
    <rPh sb="134" eb="136">
      <t>ニュウリョク</t>
    </rPh>
    <rPh sb="146" eb="147">
      <t>アオ</t>
    </rPh>
    <rPh sb="163" eb="165">
      <t>ヒツヨウ</t>
    </rPh>
    <rPh sb="180" eb="182">
      <t>センタク</t>
    </rPh>
    <rPh sb="188" eb="189">
      <t>カナラ</t>
    </rPh>
    <rPh sb="195" eb="197">
      <t>センタク</t>
    </rPh>
    <rPh sb="207" eb="209">
      <t>イチジ</t>
    </rPh>
    <rPh sb="209" eb="210">
      <t>アズ</t>
    </rPh>
    <rPh sb="213" eb="215">
      <t>ハイソウ</t>
    </rPh>
    <rPh sb="216" eb="218">
      <t>トウジツ</t>
    </rPh>
    <rPh sb="218" eb="220">
      <t>ハイソウ</t>
    </rPh>
    <rPh sb="221" eb="223">
      <t>イッパン</t>
    </rPh>
    <rPh sb="223" eb="225">
      <t>ハイソウ</t>
    </rPh>
    <rPh sb="226" eb="228">
      <t>カイガイ</t>
    </rPh>
    <rPh sb="228" eb="230">
      <t>ハイソウ</t>
    </rPh>
    <rPh sb="242" eb="244">
      <t>ニュウリョク</t>
    </rPh>
    <rPh sb="257" eb="259">
      <t>ホゴ</t>
    </rPh>
    <rPh sb="260" eb="262">
      <t>カイジョ</t>
    </rPh>
    <rPh sb="263" eb="264">
      <t>オコナ</t>
    </rPh>
    <rPh sb="350" eb="351">
      <t>ツギ</t>
    </rPh>
    <rPh sb="352" eb="354">
      <t>コウモク</t>
    </rPh>
    <rPh sb="355" eb="357">
      <t>ジドウ</t>
    </rPh>
    <rPh sb="357" eb="359">
      <t>ニュウリョク</t>
    </rPh>
    <rPh sb="367" eb="369">
      <t>チョクセツ</t>
    </rPh>
    <rPh sb="369" eb="371">
      <t>ニュウリョク</t>
    </rPh>
    <rPh sb="387" eb="389">
      <t>ショウニン</t>
    </rPh>
    <rPh sb="389" eb="392">
      <t>ネンガッピ</t>
    </rPh>
    <rPh sb="398" eb="399">
      <t>ギョウ</t>
    </rPh>
    <rPh sb="402" eb="403">
      <t>ダイ</t>
    </rPh>
    <rPh sb="404" eb="405">
      <t>ゴウ</t>
    </rPh>
    <rPh sb="406" eb="408">
      <t>ハイシ</t>
    </rPh>
    <rPh sb="408" eb="410">
      <t>リユウ</t>
    </rPh>
    <rPh sb="416" eb="417">
      <t>ギョウ</t>
    </rPh>
    <rPh sb="428" eb="430">
      <t>ジュウショ</t>
    </rPh>
    <rPh sb="444" eb="445">
      <t>ラン</t>
    </rPh>
    <rPh sb="450" eb="454">
      <t>トドウフケン</t>
    </rPh>
    <rPh sb="454" eb="455">
      <t>メイ</t>
    </rPh>
    <rPh sb="456" eb="458">
      <t>シク</t>
    </rPh>
    <rPh sb="458" eb="460">
      <t>チョウソン</t>
    </rPh>
    <rPh sb="460" eb="461">
      <t>メイ</t>
    </rPh>
    <rPh sb="462" eb="464">
      <t>キニュウ</t>
    </rPh>
    <rPh sb="470" eb="471">
      <t>トク</t>
    </rPh>
    <rPh sb="473" eb="475">
      <t>チュウイ</t>
    </rPh>
    <rPh sb="484" eb="486">
      <t>カショ</t>
    </rPh>
    <rPh sb="528" eb="530">
      <t>ニュウリョク</t>
    </rPh>
    <rPh sb="535" eb="537">
      <t>ギギ</t>
    </rPh>
    <rPh sb="546" eb="548">
      <t>イカ</t>
    </rPh>
    <rPh sb="548" eb="551">
      <t>ジムキョク</t>
    </rPh>
    <rPh sb="551" eb="554">
      <t>レンラクサキ</t>
    </rPh>
    <rPh sb="557" eb="559">
      <t>レンラク</t>
    </rPh>
    <phoneticPr fontId="2"/>
  </si>
  <si>
    <t>作成の手引き</t>
    <rPh sb="0" eb="2">
      <t>サクセイ</t>
    </rPh>
    <rPh sb="3" eb="5">
      <t>テビ</t>
    </rPh>
    <phoneticPr fontId="2"/>
  </si>
  <si>
    <t>・３６・５２行の『住所：大字丁目・番地等（英語）』欄の注意書きを追加</t>
    <rPh sb="27" eb="30">
      <t>チュウイガ</t>
    </rPh>
    <rPh sb="32" eb="34">
      <t>ツイカ</t>
    </rPh>
    <phoneticPr fontId="2"/>
  </si>
  <si>
    <t>CSV出力シート</t>
    <phoneticPr fontId="2"/>
  </si>
  <si>
    <t>・Q28,Q44,Q110,Q112,AB112,Q155,Ｑ157,AB157,Q207,Q209,AB209,Q258,Q260,AB260セルの書式設定について、「文字列」に変更
・Q28,Q44の入力規則について、「数値+7文字」から、「7文字+ハイフン禁止」に変更
・X73-79,AH73-79セルの入力規則のエラーを修正（「４文字+コロン禁止+数値+右２桁60未満」から、「４文字+コロン禁止」のチェックに変更※エラーでチェック機能がONにならなかった）
・AB117,AB121,AB162,AB166,AB214,AB218,AB265,AB269に注意書きを追記。</t>
    <rPh sb="85" eb="88">
      <t>モジレツ</t>
    </rPh>
    <rPh sb="90" eb="92">
      <t>ヘンコウ</t>
    </rPh>
    <rPh sb="102" eb="104">
      <t>ニュウリョク</t>
    </rPh>
    <rPh sb="104" eb="106">
      <t>キソク</t>
    </rPh>
    <rPh sb="112" eb="114">
      <t>スウチ</t>
    </rPh>
    <rPh sb="116" eb="118">
      <t>モジ</t>
    </rPh>
    <rPh sb="124" eb="126">
      <t>モジ</t>
    </rPh>
    <rPh sb="131" eb="133">
      <t>キンシ</t>
    </rPh>
    <rPh sb="135" eb="137">
      <t>ヘンコウ</t>
    </rPh>
    <rPh sb="156" eb="158">
      <t>ニュウリョク</t>
    </rPh>
    <rPh sb="158" eb="160">
      <t>キソク</t>
    </rPh>
    <rPh sb="165" eb="167">
      <t>シュウセイ</t>
    </rPh>
    <rPh sb="176" eb="178">
      <t>キンシ</t>
    </rPh>
    <rPh sb="179" eb="181">
      <t>スウチ</t>
    </rPh>
    <rPh sb="182" eb="183">
      <t>ミギ</t>
    </rPh>
    <rPh sb="184" eb="185">
      <t>ケタ</t>
    </rPh>
    <rPh sb="187" eb="189">
      <t>ミマン</t>
    </rPh>
    <rPh sb="195" eb="197">
      <t>モジ</t>
    </rPh>
    <rPh sb="201" eb="203">
      <t>キンシ</t>
    </rPh>
    <rPh sb="210" eb="212">
      <t>ヘンコウ</t>
    </rPh>
    <rPh sb="221" eb="223">
      <t>キノウ</t>
    </rPh>
    <rPh sb="284" eb="287">
      <t>チュウイガ</t>
    </rPh>
    <rPh sb="289" eb="291">
      <t>ツイキ</t>
    </rPh>
    <phoneticPr fontId="2"/>
  </si>
  <si>
    <t>非公開１</t>
    <rPh sb="0" eb="3">
      <t>ヒコウカイ</t>
    </rPh>
    <phoneticPr fontId="2"/>
  </si>
  <si>
    <t>非公開２</t>
    <rPh sb="0" eb="3">
      <t>ヒコウカイ</t>
    </rPh>
    <phoneticPr fontId="2"/>
  </si>
  <si>
    <t>非公開３</t>
    <rPh sb="0" eb="3">
      <t>ヒコウカイ</t>
    </rPh>
    <phoneticPr fontId="2"/>
  </si>
  <si>
    <t>非公開４</t>
    <rPh sb="0" eb="3">
      <t>ヒコウカイ</t>
    </rPh>
    <phoneticPr fontId="2"/>
  </si>
  <si>
    <t>非公開５</t>
    <rPh sb="0" eb="3">
      <t>ヒコウカイ</t>
    </rPh>
    <phoneticPr fontId="2"/>
  </si>
  <si>
    <t>事業者名</t>
    <rPh sb="0" eb="3">
      <t>ジギョウシャ</t>
    </rPh>
    <rPh sb="3" eb="4">
      <t>メイ</t>
    </rPh>
    <phoneticPr fontId="2"/>
  </si>
  <si>
    <t>担当者部署</t>
    <phoneticPr fontId="2"/>
  </si>
  <si>
    <t>担当者名</t>
    <rPh sb="0" eb="3">
      <t>タントウシャ</t>
    </rPh>
    <rPh sb="3" eb="4">
      <t>メイ</t>
    </rPh>
    <phoneticPr fontId="2"/>
  </si>
  <si>
    <t>非公開６</t>
    <rPh sb="0" eb="3">
      <t>ヒコウカイ</t>
    </rPh>
    <phoneticPr fontId="2"/>
  </si>
  <si>
    <t>非公開７</t>
    <rPh sb="0" eb="3">
      <t>ヒコウカイ</t>
    </rPh>
    <phoneticPr fontId="2"/>
  </si>
  <si>
    <t>担当者電話連絡先</t>
    <phoneticPr fontId="2"/>
  </si>
  <si>
    <t>担当者Ｅ-ｍａｉｌ</t>
    <phoneticPr fontId="2"/>
  </si>
  <si>
    <t>備考</t>
    <rPh sb="0" eb="2">
      <t>ビコウ</t>
    </rPh>
    <phoneticPr fontId="2"/>
  </si>
  <si>
    <t>・A3～DV3セルの書式設定について、ユーザ定義「0;-0;;@」を追加
・AE3セルのエラーを修正</t>
    <rPh sb="48" eb="50">
      <t>シュウセイ</t>
    </rPh>
    <phoneticPr fontId="2"/>
  </si>
  <si>
    <t>Uken Village</t>
    <phoneticPr fontId="2"/>
  </si>
  <si>
    <t>Joetsu City</t>
    <phoneticPr fontId="2"/>
  </si>
  <si>
    <t>Anjo City</t>
    <phoneticPr fontId="2"/>
  </si>
  <si>
    <t>Chikuhoku Village</t>
    <phoneticPr fontId="2"/>
  </si>
  <si>
    <t>　「手ぶら観光」共通ロゴマーク使用要領７．（３）に基づき、下記の受付カウンターについて変更を届け出ます。</t>
    <rPh sb="2" eb="3">
      <t>テ</t>
    </rPh>
    <rPh sb="5" eb="7">
      <t>カンコウ</t>
    </rPh>
    <rPh sb="8" eb="10">
      <t>キョウツウ</t>
    </rPh>
    <rPh sb="15" eb="17">
      <t>シヨウ</t>
    </rPh>
    <rPh sb="17" eb="19">
      <t>ヨウリョウ</t>
    </rPh>
    <rPh sb="25" eb="26">
      <t>モト</t>
    </rPh>
    <rPh sb="43" eb="45">
      <t>ヘンコウ</t>
    </rPh>
    <rPh sb="46" eb="47">
      <t>トド</t>
    </rPh>
    <rPh sb="48" eb="49">
      <t>デ</t>
    </rPh>
    <phoneticPr fontId="2"/>
  </si>
  <si>
    <t>2018.5.31</t>
    <phoneticPr fontId="2"/>
  </si>
  <si>
    <t>第１．０２版</t>
    <phoneticPr fontId="2"/>
  </si>
  <si>
    <t>2019.01.15</t>
    <phoneticPr fontId="2"/>
  </si>
  <si>
    <t>様式第3号（変更）シート</t>
    <phoneticPr fontId="2"/>
  </si>
  <si>
    <t>・C33～S33セルの参照先のエラーを修正</t>
    <rPh sb="11" eb="13">
      <t>サンショウ</t>
    </rPh>
    <rPh sb="13" eb="14">
      <t>サキ</t>
    </rPh>
    <rPh sb="19" eb="21">
      <t>シュウセイ</t>
    </rPh>
    <phoneticPr fontId="2"/>
  </si>
  <si>
    <t>野口</t>
    <rPh sb="0" eb="2">
      <t>ノグチ</t>
    </rPh>
    <phoneticPr fontId="2"/>
  </si>
  <si>
    <t>・事業者名および事業者住所を任意項目に変更（O25,O36の数式及び条件付き書式を変更）
・Q67セルの入力規則のエラー（大文字不可設定漏れ）を修正</t>
    <rPh sb="1" eb="4">
      <t>ジギョウシャ</t>
    </rPh>
    <rPh sb="4" eb="5">
      <t>メイ</t>
    </rPh>
    <rPh sb="8" eb="11">
      <t>ジギョウシャ</t>
    </rPh>
    <rPh sb="11" eb="13">
      <t>ジュウショ</t>
    </rPh>
    <rPh sb="14" eb="16">
      <t>ニンイ</t>
    </rPh>
    <rPh sb="16" eb="18">
      <t>コウモク</t>
    </rPh>
    <rPh sb="19" eb="21">
      <t>ヘンコウ</t>
    </rPh>
    <rPh sb="30" eb="32">
      <t>スウシキ</t>
    </rPh>
    <rPh sb="32" eb="33">
      <t>オヨ</t>
    </rPh>
    <rPh sb="34" eb="37">
      <t>ジョウケンツ</t>
    </rPh>
    <rPh sb="38" eb="40">
      <t>ショシキ</t>
    </rPh>
    <rPh sb="41" eb="43">
      <t>ヘンコウ</t>
    </rPh>
    <rPh sb="52" eb="54">
      <t>ニュウリョク</t>
    </rPh>
    <rPh sb="54" eb="56">
      <t>キソク</t>
    </rPh>
    <rPh sb="61" eb="64">
      <t>オオモジ</t>
    </rPh>
    <rPh sb="64" eb="66">
      <t>フカ</t>
    </rPh>
    <rPh sb="66" eb="68">
      <t>セッテイ</t>
    </rPh>
    <rPh sb="68" eb="69">
      <t>モ</t>
    </rPh>
    <rPh sb="72" eb="74">
      <t>シュウセイ</t>
    </rPh>
    <phoneticPr fontId="2"/>
  </si>
  <si>
    <t>丹波篠山市</t>
    <rPh sb="0" eb="2">
      <t>タンバ</t>
    </rPh>
    <phoneticPr fontId="2"/>
  </si>
  <si>
    <t>2219：丹波篠山市</t>
    <rPh sb="5" eb="7">
      <t>タンバ</t>
    </rPh>
    <phoneticPr fontId="2"/>
  </si>
  <si>
    <t>Tanbasasayama City</t>
    <phoneticPr fontId="2"/>
  </si>
  <si>
    <t>第１．０３版</t>
  </si>
  <si>
    <t>2019.05.01</t>
    <phoneticPr fontId="2"/>
  </si>
  <si>
    <t>・市町村コード282219を市名変更により修正</t>
    <rPh sb="1" eb="4">
      <t>シチョウソン</t>
    </rPh>
    <rPh sb="14" eb="16">
      <t>シメイ</t>
    </rPh>
    <rPh sb="16" eb="18">
      <t>ヘンコウ</t>
    </rPh>
    <rPh sb="21" eb="23">
      <t>シュウセイ</t>
    </rPh>
    <phoneticPr fontId="2"/>
  </si>
  <si>
    <t>小林</t>
    <rPh sb="0" eb="2">
      <t>コバヤシ</t>
    </rPh>
    <phoneticPr fontId="2"/>
  </si>
  <si>
    <t>国土交通省物流・自動車局物流政策課長　殿</t>
    <rPh sb="0" eb="2">
      <t>コクド</t>
    </rPh>
    <rPh sb="2" eb="5">
      <t>コウツウショウ</t>
    </rPh>
    <rPh sb="5" eb="7">
      <t>ブツリュウ</t>
    </rPh>
    <rPh sb="8" eb="11">
      <t>ジドウシャ</t>
    </rPh>
    <rPh sb="11" eb="12">
      <t>キョク</t>
    </rPh>
    <rPh sb="12" eb="18">
      <t>ブツリュウセイサクカチョウ</t>
    </rPh>
    <rPh sb="19" eb="20">
      <t>ドノ</t>
    </rPh>
    <phoneticPr fontId="2"/>
  </si>
  <si>
    <t xml:space="preserve">「手ぶら観光」共通ロゴマーク（Japan. Hands-Free Travel）事務局
ＴＥＬ：０３－５２５３－８１１１（内線41－832）
０３－５２５３－８７９９（直通）
　　メール：hqt-g_STK_BSE@gxb.mlit.go.jp
※ご不明点等があれば、事務局までご連絡ください。
</t>
    <rPh sb="126" eb="129">
      <t>フメイテン</t>
    </rPh>
    <rPh sb="129" eb="130">
      <t>トウ</t>
    </rPh>
    <rPh sb="135" eb="138">
      <t>ジムキョク</t>
    </rPh>
    <rPh sb="141" eb="143">
      <t>レンラク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</si>
</sst>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.000000_ "/>
    <numFmt numFmtId="178" formatCode="#,##0_ "/>
    <numFmt numFmtId="179" formatCode="[$-411]ggge&quot;年&quot;m&quot;月&quot;d&quot;日&quot;;@"/>
    <numFmt numFmtId="180" formatCode="0;\-0;;@"/>
  </numFmts>
  <fonts count="3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i/>
      <sz val="8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5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u/>
      <sz val="11"/>
      <color theme="10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24"/>
      <color theme="1"/>
      <name val="ＭＳ Ｐゴシック"/>
      <family val="2"/>
      <scheme val="minor"/>
    </font>
    <font>
      <i/>
      <sz val="7"/>
      <color theme="1"/>
      <name val="Meiryo UI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i/>
      <sz val="6"/>
      <color theme="1"/>
      <name val="Meiryo UI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FEAFF"/>
        <bgColor indexed="64"/>
      </patternFill>
    </fill>
    <fill>
      <patternFill patternType="solid">
        <fgColor rgb="FFD1F3FF"/>
        <bgColor indexed="64"/>
      </patternFill>
    </fill>
    <fill>
      <patternFill patternType="solid">
        <fgColor rgb="FFDAEFC3"/>
        <bgColor indexed="64"/>
      </patternFill>
    </fill>
    <fill>
      <patternFill patternType="solid">
        <fgColor rgb="FFEAF6A4"/>
        <bgColor indexed="64"/>
      </patternFill>
    </fill>
    <fill>
      <patternFill patternType="solid">
        <fgColor rgb="FFAAFCB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mediumGray"/>
    </fill>
    <fill>
      <patternFill patternType="solid">
        <fgColor rgb="FFF0FBAF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6" fillId="0" borderId="0" applyNumberFormat="0" applyFill="0" applyBorder="0" applyAlignment="0" applyProtection="0"/>
  </cellStyleXfs>
  <cellXfs count="274">
    <xf numFmtId="0" fontId="0" fillId="0" borderId="0" xfId="0"/>
    <xf numFmtId="0" fontId="6" fillId="0" borderId="6" xfId="0" applyFont="1" applyBorder="1"/>
    <xf numFmtId="49" fontId="3" fillId="3" borderId="6" xfId="0" applyNumberFormat="1" applyFont="1" applyFill="1" applyBorder="1"/>
    <xf numFmtId="176" fontId="3" fillId="3" borderId="6" xfId="0" applyNumberFormat="1" applyFont="1" applyFill="1" applyBorder="1"/>
    <xf numFmtId="0" fontId="0" fillId="4" borderId="0" xfId="0" applyFill="1"/>
    <xf numFmtId="0" fontId="0" fillId="7" borderId="0" xfId="0" applyFill="1"/>
    <xf numFmtId="0" fontId="8" fillId="8" borderId="0" xfId="0" applyFont="1" applyFill="1"/>
    <xf numFmtId="0" fontId="8" fillId="8" borderId="0" xfId="0" applyFont="1" applyFill="1" applyAlignment="1">
      <alignment horizontal="right"/>
    </xf>
    <xf numFmtId="0" fontId="10" fillId="8" borderId="0" xfId="0" applyFont="1" applyFill="1"/>
    <xf numFmtId="0" fontId="11" fillId="8" borderId="0" xfId="0" applyFont="1" applyFill="1"/>
    <xf numFmtId="0" fontId="12" fillId="8" borderId="0" xfId="0" applyFont="1" applyFill="1" applyAlignment="1">
      <alignment horizontal="right"/>
    </xf>
    <xf numFmtId="0" fontId="8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right"/>
    </xf>
    <xf numFmtId="0" fontId="8" fillId="8" borderId="0" xfId="0" applyFont="1" applyFill="1" applyBorder="1"/>
    <xf numFmtId="0" fontId="9" fillId="8" borderId="0" xfId="0" applyFont="1" applyFill="1" applyBorder="1" applyAlignment="1">
      <alignment horizontal="right"/>
    </xf>
    <xf numFmtId="0" fontId="7" fillId="4" borderId="0" xfId="0" applyFont="1" applyFill="1"/>
    <xf numFmtId="0" fontId="0" fillId="11" borderId="0" xfId="0" applyFill="1"/>
    <xf numFmtId="0" fontId="8" fillId="11" borderId="0" xfId="0" applyFont="1" applyFill="1"/>
    <xf numFmtId="0" fontId="0" fillId="12" borderId="0" xfId="0" applyFill="1"/>
    <xf numFmtId="0" fontId="16" fillId="4" borderId="0" xfId="0" applyFont="1" applyFill="1"/>
    <xf numFmtId="0" fontId="8" fillId="5" borderId="0" xfId="0" applyFont="1" applyFill="1"/>
    <xf numFmtId="0" fontId="0" fillId="13" borderId="0" xfId="0" applyFill="1"/>
    <xf numFmtId="49" fontId="3" fillId="6" borderId="5" xfId="2" applyNumberFormat="1" applyFill="1" applyBorder="1" applyAlignment="1">
      <alignment vertical="center"/>
    </xf>
    <xf numFmtId="49" fontId="3" fillId="6" borderId="5" xfId="2" applyNumberFormat="1" applyFill="1" applyBorder="1" applyAlignment="1">
      <alignment vertical="center" wrapText="1"/>
    </xf>
    <xf numFmtId="0" fontId="3" fillId="0" borderId="0" xfId="2">
      <alignment vertical="center"/>
    </xf>
    <xf numFmtId="49" fontId="19" fillId="0" borderId="5" xfId="3" applyNumberFormat="1" applyFont="1" applyFill="1" applyBorder="1" applyAlignment="1">
      <alignment vertical="center"/>
    </xf>
    <xf numFmtId="49" fontId="3" fillId="0" borderId="5" xfId="2" applyNumberFormat="1" applyFill="1" applyBorder="1">
      <alignment vertical="center"/>
    </xf>
    <xf numFmtId="49" fontId="3" fillId="0" borderId="5" xfId="2" applyNumberFormat="1" applyBorder="1">
      <alignment vertical="center"/>
    </xf>
    <xf numFmtId="0" fontId="10" fillId="8" borderId="0" xfId="0" applyFont="1" applyFill="1" applyAlignment="1">
      <alignment horizontal="right" vertical="center"/>
    </xf>
    <xf numFmtId="0" fontId="10" fillId="8" borderId="0" xfId="0" applyFont="1" applyFill="1" applyAlignment="1">
      <alignment horizontal="right"/>
    </xf>
    <xf numFmtId="0" fontId="21" fillId="8" borderId="0" xfId="0" applyFont="1" applyFill="1"/>
    <xf numFmtId="0" fontId="15" fillId="12" borderId="0" xfId="0" applyFont="1" applyFill="1" applyAlignment="1">
      <alignment horizontal="right"/>
    </xf>
    <xf numFmtId="0" fontId="8" fillId="12" borderId="0" xfId="0" applyFont="1" applyFill="1"/>
    <xf numFmtId="0" fontId="11" fillId="12" borderId="0" xfId="0" applyFont="1" applyFill="1"/>
    <xf numFmtId="0" fontId="8" fillId="12" borderId="0" xfId="0" applyFont="1" applyFill="1" applyAlignment="1">
      <alignment horizontal="right"/>
    </xf>
    <xf numFmtId="0" fontId="10" fillId="12" borderId="0" xfId="0" applyFont="1" applyFill="1"/>
    <xf numFmtId="0" fontId="9" fillId="12" borderId="0" xfId="0" applyFont="1" applyFill="1" applyBorder="1" applyAlignment="1">
      <alignment horizontal="right"/>
    </xf>
    <xf numFmtId="0" fontId="22" fillId="4" borderId="0" xfId="0" applyFont="1" applyFill="1"/>
    <xf numFmtId="0" fontId="8" fillId="4" borderId="0" xfId="0" applyFont="1" applyFill="1"/>
    <xf numFmtId="0" fontId="8" fillId="13" borderId="0" xfId="0" applyFont="1" applyFill="1"/>
    <xf numFmtId="0" fontId="8" fillId="14" borderId="0" xfId="0" applyFont="1" applyFill="1"/>
    <xf numFmtId="0" fontId="8" fillId="15" borderId="0" xfId="0" applyFont="1" applyFill="1"/>
    <xf numFmtId="0" fontId="15" fillId="14" borderId="0" xfId="0" applyFont="1" applyFill="1" applyAlignment="1">
      <alignment horizontal="right"/>
    </xf>
    <xf numFmtId="0" fontId="11" fillId="14" borderId="0" xfId="0" applyFont="1" applyFill="1"/>
    <xf numFmtId="0" fontId="0" fillId="14" borderId="0" xfId="0" applyFill="1"/>
    <xf numFmtId="0" fontId="8" fillId="14" borderId="0" xfId="0" applyFont="1" applyFill="1" applyAlignment="1">
      <alignment horizontal="right"/>
    </xf>
    <xf numFmtId="0" fontId="10" fillId="14" borderId="0" xfId="0" applyFont="1" applyFill="1"/>
    <xf numFmtId="0" fontId="9" fillId="14" borderId="0" xfId="0" applyFont="1" applyFill="1" applyBorder="1" applyAlignment="1">
      <alignment horizontal="right"/>
    </xf>
    <xf numFmtId="0" fontId="15" fillId="13" borderId="0" xfId="0" applyFont="1" applyFill="1" applyAlignment="1">
      <alignment horizontal="right"/>
    </xf>
    <xf numFmtId="0" fontId="11" fillId="13" borderId="0" xfId="0" applyFont="1" applyFill="1"/>
    <xf numFmtId="0" fontId="8" fillId="13" borderId="0" xfId="0" applyFont="1" applyFill="1" applyAlignment="1">
      <alignment horizontal="right"/>
    </xf>
    <xf numFmtId="0" fontId="10" fillId="13" borderId="0" xfId="0" applyFont="1" applyFill="1"/>
    <xf numFmtId="0" fontId="9" fillId="13" borderId="0" xfId="0" applyFont="1" applyFill="1" applyBorder="1" applyAlignment="1">
      <alignment horizontal="right"/>
    </xf>
    <xf numFmtId="0" fontId="23" fillId="7" borderId="0" xfId="0" applyFont="1" applyFill="1"/>
    <xf numFmtId="0" fontId="24" fillId="4" borderId="0" xfId="0" applyFont="1" applyFill="1"/>
    <xf numFmtId="0" fontId="24" fillId="7" borderId="0" xfId="0" applyFont="1" applyFill="1"/>
    <xf numFmtId="0" fontId="23" fillId="11" borderId="0" xfId="0" applyFont="1" applyFill="1"/>
    <xf numFmtId="0" fontId="24" fillId="11" borderId="0" xfId="0" applyFont="1" applyFill="1"/>
    <xf numFmtId="0" fontId="23" fillId="5" borderId="0" xfId="0" applyFont="1" applyFill="1"/>
    <xf numFmtId="0" fontId="25" fillId="5" borderId="0" xfId="0" applyFont="1" applyFill="1"/>
    <xf numFmtId="0" fontId="24" fillId="0" borderId="0" xfId="0" applyFont="1"/>
    <xf numFmtId="0" fontId="25" fillId="8" borderId="0" xfId="0" applyFont="1" applyFill="1"/>
    <xf numFmtId="0" fontId="25" fillId="11" borderId="0" xfId="0" applyFont="1" applyFill="1"/>
    <xf numFmtId="0" fontId="24" fillId="12" borderId="0" xfId="0" applyFont="1" applyFill="1"/>
    <xf numFmtId="0" fontId="15" fillId="15" borderId="0" xfId="0" applyFont="1" applyFill="1" applyAlignment="1">
      <alignment horizontal="right"/>
    </xf>
    <xf numFmtId="0" fontId="11" fillId="15" borderId="0" xfId="0" applyFont="1" applyFill="1"/>
    <xf numFmtId="0" fontId="0" fillId="15" borderId="0" xfId="0" applyFill="1"/>
    <xf numFmtId="0" fontId="8" fillId="15" borderId="0" xfId="0" applyFont="1" applyFill="1" applyAlignment="1">
      <alignment horizontal="right"/>
    </xf>
    <xf numFmtId="0" fontId="10" fillId="15" borderId="0" xfId="0" applyFont="1" applyFill="1"/>
    <xf numFmtId="0" fontId="9" fillId="15" borderId="0" xfId="0" applyFont="1" applyFill="1" applyBorder="1" applyAlignment="1">
      <alignment horizontal="right"/>
    </xf>
    <xf numFmtId="0" fontId="11" fillId="15" borderId="0" xfId="0" applyFont="1" applyFill="1" applyAlignment="1">
      <alignment vertical="top"/>
    </xf>
    <xf numFmtId="0" fontId="11" fillId="8" borderId="0" xfId="0" applyFont="1" applyFill="1" applyAlignment="1">
      <alignment vertical="top"/>
    </xf>
    <xf numFmtId="0" fontId="11" fillId="12" borderId="0" xfId="0" applyFont="1" applyFill="1" applyAlignment="1">
      <alignment vertical="top"/>
    </xf>
    <xf numFmtId="0" fontId="11" fillId="13" borderId="0" xfId="0" applyFont="1" applyFill="1" applyAlignment="1">
      <alignment vertical="top"/>
    </xf>
    <xf numFmtId="0" fontId="11" fillId="14" borderId="0" xfId="0" applyFont="1" applyFill="1" applyAlignment="1">
      <alignment vertical="top"/>
    </xf>
    <xf numFmtId="0" fontId="9" fillId="8" borderId="0" xfId="0" applyFont="1" applyFill="1" applyAlignment="1">
      <alignment horizontal="left" vertical="center"/>
    </xf>
    <xf numFmtId="0" fontId="23" fillId="17" borderId="0" xfId="0" applyFont="1" applyFill="1"/>
    <xf numFmtId="0" fontId="8" fillId="17" borderId="0" xfId="0" applyFont="1" applyFill="1"/>
    <xf numFmtId="0" fontId="25" fillId="17" borderId="0" xfId="0" applyFont="1" applyFill="1"/>
    <xf numFmtId="0" fontId="23" fillId="18" borderId="0" xfId="0" applyFont="1" applyFill="1"/>
    <xf numFmtId="0" fontId="8" fillId="18" borderId="0" xfId="0" applyFont="1" applyFill="1"/>
    <xf numFmtId="0" fontId="25" fillId="18" borderId="0" xfId="0" applyFont="1" applyFill="1"/>
    <xf numFmtId="0" fontId="23" fillId="19" borderId="0" xfId="0" applyFont="1" applyFill="1"/>
    <xf numFmtId="0" fontId="8" fillId="19" borderId="0" xfId="0" applyFont="1" applyFill="1"/>
    <xf numFmtId="0" fontId="25" fillId="19" borderId="0" xfId="0" applyFont="1" applyFill="1"/>
    <xf numFmtId="177" fontId="27" fillId="0" borderId="6" xfId="0" applyNumberFormat="1" applyFont="1" applyBorder="1" applyAlignment="1"/>
    <xf numFmtId="0" fontId="28" fillId="0" borderId="0" xfId="0" applyFont="1" applyAlignment="1">
      <alignment horizontal="center" vertical="center"/>
    </xf>
    <xf numFmtId="0" fontId="0" fillId="0" borderId="5" xfId="0" applyBorder="1"/>
    <xf numFmtId="0" fontId="0" fillId="0" borderId="5" xfId="0" applyFill="1" applyBorder="1"/>
    <xf numFmtId="0" fontId="29" fillId="13" borderId="0" xfId="0" applyFont="1" applyFill="1" applyAlignment="1"/>
    <xf numFmtId="0" fontId="29" fillId="15" borderId="0" xfId="0" applyFont="1" applyFill="1" applyAlignment="1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178" fontId="0" fillId="0" borderId="0" xfId="0" applyNumberFormat="1" applyProtection="1">
      <protection locked="0"/>
    </xf>
    <xf numFmtId="0" fontId="8" fillId="16" borderId="5" xfId="0" applyFont="1" applyFill="1" applyBorder="1" applyAlignment="1" applyProtection="1">
      <alignment horizontal="center" vertical="center" shrinkToFit="1"/>
      <protection locked="0"/>
    </xf>
    <xf numFmtId="0" fontId="8" fillId="8" borderId="0" xfId="0" applyFont="1" applyFill="1" applyAlignment="1">
      <alignment horizontal="left"/>
    </xf>
    <xf numFmtId="0" fontId="11" fillId="19" borderId="0" xfId="0" applyFont="1" applyFill="1"/>
    <xf numFmtId="0" fontId="11" fillId="17" borderId="0" xfId="0" applyFont="1" applyFill="1"/>
    <xf numFmtId="0" fontId="11" fillId="18" borderId="0" xfId="0" applyFont="1" applyFill="1"/>
    <xf numFmtId="0" fontId="8" fillId="8" borderId="0" xfId="0" applyFont="1" applyFill="1" applyAlignment="1"/>
    <xf numFmtId="0" fontId="8" fillId="8" borderId="0" xfId="0" applyFont="1" applyFill="1" applyAlignment="1">
      <alignment horizontal="left" vertical="top" wrapText="1"/>
    </xf>
    <xf numFmtId="0" fontId="30" fillId="9" borderId="0" xfId="0" applyFont="1" applyFill="1"/>
    <xf numFmtId="0" fontId="30" fillId="0" borderId="0" xfId="0" applyFont="1"/>
    <xf numFmtId="0" fontId="30" fillId="9" borderId="0" xfId="0" applyFont="1" applyFill="1" applyAlignment="1">
      <alignment horizontal="right"/>
    </xf>
    <xf numFmtId="0" fontId="30" fillId="9" borderId="0" xfId="0" applyFont="1" applyFill="1" applyAlignment="1">
      <alignment horizontal="center"/>
    </xf>
    <xf numFmtId="0" fontId="30" fillId="9" borderId="0" xfId="0" applyFont="1" applyFill="1" applyAlignment="1">
      <alignment wrapText="1"/>
    </xf>
    <xf numFmtId="0" fontId="30" fillId="9" borderId="0" xfId="0" applyFont="1" applyFill="1" applyAlignment="1">
      <alignment vertical="center" wrapText="1"/>
    </xf>
    <xf numFmtId="0" fontId="0" fillId="0" borderId="5" xfId="0" applyBorder="1" applyAlignment="1"/>
    <xf numFmtId="0" fontId="30" fillId="9" borderId="0" xfId="0" applyFont="1" applyFill="1" applyBorder="1" applyAlignment="1">
      <alignment horizontal="center"/>
    </xf>
    <xf numFmtId="0" fontId="27" fillId="0" borderId="6" xfId="0" applyFont="1" applyBorder="1" applyAlignment="1" applyProtection="1">
      <protection locked="0"/>
    </xf>
    <xf numFmtId="0" fontId="30" fillId="9" borderId="0" xfId="0" applyFont="1" applyFill="1" applyAlignment="1">
      <alignment horizontal="center"/>
    </xf>
    <xf numFmtId="0" fontId="30" fillId="9" borderId="0" xfId="0" applyFont="1" applyFill="1" applyBorder="1" applyAlignment="1" applyProtection="1">
      <alignment horizontal="left"/>
      <protection locked="0"/>
    </xf>
    <xf numFmtId="0" fontId="0" fillId="0" borderId="0" xfId="0" applyAlignment="1">
      <alignment vertical="top"/>
    </xf>
    <xf numFmtId="0" fontId="3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0" fillId="0" borderId="0" xfId="0" applyNumberFormat="1"/>
    <xf numFmtId="0" fontId="33" fillId="0" borderId="0" xfId="0" applyFont="1" applyBorder="1" applyAlignment="1">
      <alignment horizontal="left" vertical="top" wrapText="1"/>
    </xf>
    <xf numFmtId="0" fontId="33" fillId="21" borderId="0" xfId="0" applyFont="1" applyFill="1" applyAlignment="1">
      <alignment vertical="top" wrapText="1"/>
    </xf>
    <xf numFmtId="0" fontId="33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35" fillId="12" borderId="0" xfId="0" applyFont="1" applyFill="1" applyAlignment="1">
      <alignment vertical="top"/>
    </xf>
    <xf numFmtId="0" fontId="35" fillId="13" borderId="0" xfId="0" applyFont="1" applyFill="1" applyAlignment="1">
      <alignment vertical="top"/>
    </xf>
    <xf numFmtId="0" fontId="35" fillId="14" borderId="0" xfId="0" applyFont="1" applyFill="1" applyAlignment="1">
      <alignment vertical="top"/>
    </xf>
    <xf numFmtId="0" fontId="35" fillId="15" borderId="0" xfId="0" applyFont="1" applyFill="1" applyAlignment="1">
      <alignment vertical="top"/>
    </xf>
    <xf numFmtId="180" fontId="0" fillId="0" borderId="0" xfId="0" applyNumberFormat="1"/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6" fillId="0" borderId="0" xfId="0" applyFont="1" applyAlignment="1">
      <alignment horizontal="distributed" vertical="distributed" justifyLastLine="1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14" fillId="10" borderId="0" xfId="0" applyFont="1" applyFill="1" applyAlignment="1">
      <alignment vertical="center"/>
    </xf>
    <xf numFmtId="0" fontId="8" fillId="9" borderId="3" xfId="0" applyFont="1" applyFill="1" applyBorder="1" applyAlignment="1" applyProtection="1">
      <alignment horizontal="left" shrinkToFit="1"/>
      <protection locked="0"/>
    </xf>
    <xf numFmtId="0" fontId="8" fillId="9" borderId="1" xfId="0" applyFont="1" applyFill="1" applyBorder="1" applyAlignment="1" applyProtection="1">
      <alignment horizontal="left" shrinkToFit="1"/>
      <protection locked="0"/>
    </xf>
    <xf numFmtId="0" fontId="8" fillId="9" borderId="2" xfId="0" applyFont="1" applyFill="1" applyBorder="1" applyAlignment="1" applyProtection="1">
      <alignment horizontal="left" shrinkToFit="1"/>
      <protection locked="0"/>
    </xf>
    <xf numFmtId="49" fontId="8" fillId="9" borderId="3" xfId="0" applyNumberFormat="1" applyFont="1" applyFill="1" applyBorder="1" applyAlignment="1" applyProtection="1">
      <alignment horizontal="left"/>
      <protection locked="0"/>
    </xf>
    <xf numFmtId="49" fontId="8" fillId="9" borderId="1" xfId="0" applyNumberFormat="1" applyFont="1" applyFill="1" applyBorder="1" applyAlignment="1" applyProtection="1">
      <alignment horizontal="left"/>
      <protection locked="0"/>
    </xf>
    <xf numFmtId="49" fontId="8" fillId="9" borderId="2" xfId="0" applyNumberFormat="1" applyFont="1" applyFill="1" applyBorder="1" applyAlignment="1" applyProtection="1">
      <alignment horizontal="left"/>
      <protection locked="0"/>
    </xf>
    <xf numFmtId="0" fontId="26" fillId="9" borderId="3" xfId="4" applyFill="1" applyBorder="1" applyAlignment="1" applyProtection="1">
      <alignment horizontal="left" shrinkToFit="1"/>
      <protection locked="0"/>
    </xf>
    <xf numFmtId="0" fontId="8" fillId="9" borderId="3" xfId="0" applyFont="1" applyFill="1" applyBorder="1" applyAlignment="1" applyProtection="1">
      <protection locked="0"/>
    </xf>
    <xf numFmtId="0" fontId="8" fillId="9" borderId="1" xfId="0" applyFont="1" applyFill="1" applyBorder="1" applyAlignment="1" applyProtection="1">
      <protection locked="0"/>
    </xf>
    <xf numFmtId="0" fontId="8" fillId="9" borderId="2" xfId="0" applyFont="1" applyFill="1" applyBorder="1" applyAlignment="1" applyProtection="1">
      <protection locked="0"/>
    </xf>
    <xf numFmtId="0" fontId="0" fillId="0" borderId="5" xfId="0" applyBorder="1" applyAlignment="1">
      <alignment horizontal="center"/>
    </xf>
    <xf numFmtId="178" fontId="8" fillId="13" borderId="3" xfId="0" applyNumberFormat="1" applyFont="1" applyFill="1" applyBorder="1" applyAlignment="1">
      <alignment horizontal="center"/>
    </xf>
    <xf numFmtId="178" fontId="8" fillId="13" borderId="1" xfId="0" applyNumberFormat="1" applyFont="1" applyFill="1" applyBorder="1" applyAlignment="1">
      <alignment horizontal="center"/>
    </xf>
    <xf numFmtId="178" fontId="8" fillId="13" borderId="2" xfId="0" applyNumberFormat="1" applyFont="1" applyFill="1" applyBorder="1" applyAlignment="1">
      <alignment horizontal="center"/>
    </xf>
    <xf numFmtId="178" fontId="8" fillId="14" borderId="3" xfId="0" applyNumberFormat="1" applyFont="1" applyFill="1" applyBorder="1" applyAlignment="1">
      <alignment horizontal="center"/>
    </xf>
    <xf numFmtId="178" fontId="8" fillId="14" borderId="1" xfId="0" applyNumberFormat="1" applyFont="1" applyFill="1" applyBorder="1" applyAlignment="1">
      <alignment horizontal="center"/>
    </xf>
    <xf numFmtId="178" fontId="8" fillId="14" borderId="2" xfId="0" applyNumberFormat="1" applyFont="1" applyFill="1" applyBorder="1" applyAlignment="1">
      <alignment horizontal="center"/>
    </xf>
    <xf numFmtId="0" fontId="8" fillId="9" borderId="3" xfId="0" applyFont="1" applyFill="1" applyBorder="1" applyAlignment="1" applyProtection="1">
      <alignment horizontal="left"/>
      <protection locked="0"/>
    </xf>
    <xf numFmtId="0" fontId="8" fillId="9" borderId="1" xfId="0" applyFont="1" applyFill="1" applyBorder="1" applyAlignment="1" applyProtection="1">
      <alignment horizontal="left"/>
      <protection locked="0"/>
    </xf>
    <xf numFmtId="0" fontId="8" fillId="9" borderId="2" xfId="0" applyFont="1" applyFill="1" applyBorder="1" applyAlignment="1" applyProtection="1">
      <alignment horizontal="left"/>
      <protection locked="0"/>
    </xf>
    <xf numFmtId="178" fontId="8" fillId="9" borderId="3" xfId="0" applyNumberFormat="1" applyFont="1" applyFill="1" applyBorder="1" applyAlignment="1" applyProtection="1">
      <alignment horizontal="left"/>
      <protection locked="0"/>
    </xf>
    <xf numFmtId="178" fontId="8" fillId="9" borderId="1" xfId="0" applyNumberFormat="1" applyFont="1" applyFill="1" applyBorder="1" applyAlignment="1" applyProtection="1">
      <alignment horizontal="left"/>
      <protection locked="0"/>
    </xf>
    <xf numFmtId="178" fontId="8" fillId="9" borderId="2" xfId="0" applyNumberFormat="1" applyFont="1" applyFill="1" applyBorder="1" applyAlignment="1" applyProtection="1">
      <alignment horizontal="left"/>
      <protection locked="0"/>
    </xf>
    <xf numFmtId="178" fontId="8" fillId="15" borderId="3" xfId="0" applyNumberFormat="1" applyFont="1" applyFill="1" applyBorder="1" applyAlignment="1">
      <alignment horizontal="center"/>
    </xf>
    <xf numFmtId="178" fontId="8" fillId="15" borderId="1" xfId="0" applyNumberFormat="1" applyFont="1" applyFill="1" applyBorder="1" applyAlignment="1">
      <alignment horizontal="center"/>
    </xf>
    <xf numFmtId="178" fontId="8" fillId="15" borderId="2" xfId="0" applyNumberFormat="1" applyFont="1" applyFill="1" applyBorder="1" applyAlignment="1">
      <alignment horizontal="center"/>
    </xf>
    <xf numFmtId="49" fontId="8" fillId="9" borderId="3" xfId="0" applyNumberFormat="1" applyFont="1" applyFill="1" applyBorder="1" applyAlignment="1" applyProtection="1">
      <alignment horizontal="right"/>
      <protection locked="0"/>
    </xf>
    <xf numFmtId="49" fontId="8" fillId="9" borderId="1" xfId="0" applyNumberFormat="1" applyFont="1" applyFill="1" applyBorder="1" applyAlignment="1" applyProtection="1">
      <alignment horizontal="right"/>
      <protection locked="0"/>
    </xf>
    <xf numFmtId="49" fontId="8" fillId="9" borderId="2" xfId="0" applyNumberFormat="1" applyFont="1" applyFill="1" applyBorder="1" applyAlignment="1" applyProtection="1">
      <alignment horizontal="right"/>
      <protection locked="0"/>
    </xf>
    <xf numFmtId="178" fontId="8" fillId="12" borderId="3" xfId="0" applyNumberFormat="1" applyFont="1" applyFill="1" applyBorder="1" applyAlignment="1">
      <alignment horizontal="center"/>
    </xf>
    <xf numFmtId="178" fontId="8" fillId="12" borderId="1" xfId="0" applyNumberFormat="1" applyFont="1" applyFill="1" applyBorder="1" applyAlignment="1">
      <alignment horizontal="center"/>
    </xf>
    <xf numFmtId="178" fontId="8" fillId="12" borderId="2" xfId="0" applyNumberFormat="1" applyFont="1" applyFill="1" applyBorder="1" applyAlignment="1">
      <alignment horizontal="center"/>
    </xf>
    <xf numFmtId="0" fontId="8" fillId="9" borderId="22" xfId="0" applyFont="1" applyFill="1" applyBorder="1" applyAlignment="1" applyProtection="1">
      <protection locked="0"/>
    </xf>
    <xf numFmtId="0" fontId="8" fillId="9" borderId="23" xfId="0" applyFont="1" applyFill="1" applyBorder="1" applyAlignment="1" applyProtection="1">
      <protection locked="0"/>
    </xf>
    <xf numFmtId="0" fontId="8" fillId="9" borderId="24" xfId="0" applyFont="1" applyFill="1" applyBorder="1" applyAlignment="1" applyProtection="1">
      <protection locked="0"/>
    </xf>
    <xf numFmtId="0" fontId="8" fillId="9" borderId="27" xfId="0" applyFont="1" applyFill="1" applyBorder="1" applyAlignment="1" applyProtection="1">
      <protection locked="0"/>
    </xf>
    <xf numFmtId="0" fontId="8" fillId="9" borderId="28" xfId="0" applyFont="1" applyFill="1" applyBorder="1" applyAlignment="1" applyProtection="1">
      <protection locked="0"/>
    </xf>
    <xf numFmtId="0" fontId="8" fillId="9" borderId="29" xfId="0" applyFont="1" applyFill="1" applyBorder="1" applyAlignment="1" applyProtection="1">
      <protection locked="0"/>
    </xf>
    <xf numFmtId="0" fontId="8" fillId="9" borderId="25" xfId="0" applyFont="1" applyFill="1" applyBorder="1" applyAlignment="1" applyProtection="1">
      <protection locked="0"/>
    </xf>
    <xf numFmtId="0" fontId="8" fillId="9" borderId="21" xfId="0" applyFont="1" applyFill="1" applyBorder="1" applyAlignment="1" applyProtection="1">
      <protection locked="0"/>
    </xf>
    <xf numFmtId="0" fontId="8" fillId="9" borderId="26" xfId="0" applyFont="1" applyFill="1" applyBorder="1" applyAlignment="1" applyProtection="1">
      <protection locked="0"/>
    </xf>
    <xf numFmtId="0" fontId="8" fillId="9" borderId="3" xfId="0" applyFont="1" applyFill="1" applyBorder="1" applyAlignment="1" applyProtection="1">
      <alignment horizontal="right"/>
      <protection locked="0"/>
    </xf>
    <xf numFmtId="0" fontId="8" fillId="9" borderId="1" xfId="0" applyFont="1" applyFill="1" applyBorder="1" applyAlignment="1" applyProtection="1">
      <alignment horizontal="right"/>
      <protection locked="0"/>
    </xf>
    <xf numFmtId="0" fontId="8" fillId="9" borderId="2" xfId="0" applyFont="1" applyFill="1" applyBorder="1" applyAlignment="1" applyProtection="1">
      <alignment horizontal="right"/>
      <protection locked="0"/>
    </xf>
    <xf numFmtId="0" fontId="14" fillId="10" borderId="0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Border="1" applyAlignment="1">
      <alignment vertical="center"/>
    </xf>
    <xf numFmtId="0" fontId="8" fillId="8" borderId="0" xfId="0" applyFont="1" applyFill="1" applyAlignment="1">
      <alignment horizontal="left" vertical="top" wrapText="1"/>
    </xf>
    <xf numFmtId="0" fontId="8" fillId="9" borderId="3" xfId="0" applyFont="1" applyFill="1" applyBorder="1" applyAlignment="1" applyProtection="1">
      <alignment vertical="center"/>
      <protection locked="0"/>
    </xf>
    <xf numFmtId="0" fontId="8" fillId="9" borderId="1" xfId="0" applyFont="1" applyFill="1" applyBorder="1" applyAlignment="1" applyProtection="1">
      <alignment vertical="center"/>
      <protection locked="0"/>
    </xf>
    <xf numFmtId="0" fontId="8" fillId="9" borderId="2" xfId="0" applyFont="1" applyFill="1" applyBorder="1" applyAlignment="1" applyProtection="1">
      <alignment vertical="center"/>
      <protection locked="0"/>
    </xf>
    <xf numFmtId="0" fontId="8" fillId="8" borderId="3" xfId="0" applyFont="1" applyFill="1" applyBorder="1" applyAlignment="1">
      <alignment horizontal="center" shrinkToFit="1"/>
    </xf>
    <xf numFmtId="0" fontId="8" fillId="8" borderId="1" xfId="0" applyFont="1" applyFill="1" applyBorder="1" applyAlignment="1">
      <alignment horizontal="center" shrinkToFit="1"/>
    </xf>
    <xf numFmtId="0" fontId="8" fillId="8" borderId="2" xfId="0" applyFont="1" applyFill="1" applyBorder="1" applyAlignment="1">
      <alignment horizontal="center" shrinkToFit="1"/>
    </xf>
    <xf numFmtId="0" fontId="4" fillId="2" borderId="18" xfId="1" applyFont="1" applyFill="1" applyBorder="1" applyAlignment="1">
      <alignment horizontal="center" vertical="center" wrapText="1" shrinkToFit="1"/>
    </xf>
    <xf numFmtId="0" fontId="4" fillId="2" borderId="19" xfId="1" applyFont="1" applyFill="1" applyBorder="1" applyAlignment="1">
      <alignment horizontal="center" vertical="center" wrapText="1" shrinkToFit="1"/>
    </xf>
    <xf numFmtId="0" fontId="4" fillId="2" borderId="20" xfId="1" applyFont="1" applyFill="1" applyBorder="1" applyAlignment="1">
      <alignment horizontal="center" vertical="center" wrapText="1" shrinkToFit="1"/>
    </xf>
    <xf numFmtId="0" fontId="5" fillId="0" borderId="11" xfId="1" applyFont="1" applyBorder="1" applyAlignment="1">
      <alignment horizontal="center" vertical="top" wrapText="1" shrinkToFit="1"/>
    </xf>
    <xf numFmtId="0" fontId="5" fillId="0" borderId="12" xfId="1" applyFont="1" applyBorder="1" applyAlignment="1">
      <alignment horizontal="center" vertical="top" wrapText="1" shrinkToFit="1"/>
    </xf>
    <xf numFmtId="0" fontId="5" fillId="0" borderId="13" xfId="1" applyFont="1" applyBorder="1" applyAlignment="1">
      <alignment horizontal="left" vertical="top" wrapText="1" shrinkToFit="1"/>
    </xf>
    <xf numFmtId="0" fontId="5" fillId="0" borderId="14" xfId="1" applyFont="1" applyBorder="1" applyAlignment="1">
      <alignment horizontal="left" vertical="top" wrapText="1" shrinkToFit="1"/>
    </xf>
    <xf numFmtId="0" fontId="5" fillId="0" borderId="12" xfId="1" applyFont="1" applyBorder="1" applyAlignment="1">
      <alignment horizontal="left" vertical="top" wrapText="1" shrinkToFit="1"/>
    </xf>
    <xf numFmtId="0" fontId="5" fillId="0" borderId="13" xfId="1" applyFont="1" applyBorder="1" applyAlignment="1">
      <alignment horizontal="center" vertical="top" wrapText="1" shrinkToFit="1"/>
    </xf>
    <xf numFmtId="0" fontId="5" fillId="0" borderId="14" xfId="1" applyFont="1" applyBorder="1" applyAlignment="1">
      <alignment horizontal="center" vertical="top" wrapText="1" shrinkToFit="1"/>
    </xf>
    <xf numFmtId="0" fontId="5" fillId="0" borderId="15" xfId="1" applyFont="1" applyBorder="1" applyAlignment="1">
      <alignment horizontal="left" vertical="top" wrapText="1" shrinkToFit="1"/>
    </xf>
    <xf numFmtId="0" fontId="4" fillId="2" borderId="16" xfId="1" applyFont="1" applyFill="1" applyBorder="1" applyAlignment="1">
      <alignment vertical="center" wrapText="1" shrinkToFit="1"/>
    </xf>
    <xf numFmtId="0" fontId="4" fillId="2" borderId="17" xfId="1" applyFont="1" applyFill="1" applyBorder="1" applyAlignment="1">
      <alignment vertical="center" wrapText="1" shrinkToFit="1"/>
    </xf>
    <xf numFmtId="0" fontId="4" fillId="2" borderId="18" xfId="1" applyFont="1" applyFill="1" applyBorder="1" applyAlignment="1">
      <alignment vertical="center" wrapText="1" shrinkToFit="1"/>
    </xf>
    <xf numFmtId="0" fontId="4" fillId="2" borderId="19" xfId="1" applyFont="1" applyFill="1" applyBorder="1" applyAlignment="1">
      <alignment vertical="center" wrapText="1" shrinkToFit="1"/>
    </xf>
    <xf numFmtId="0" fontId="4" fillId="2" borderId="17" xfId="1" applyFont="1" applyFill="1" applyBorder="1" applyAlignment="1">
      <alignment horizontal="center" vertical="center" wrapText="1" shrinkToFit="1"/>
    </xf>
    <xf numFmtId="0" fontId="5" fillId="0" borderId="7" xfId="1" applyFont="1" applyBorder="1" applyAlignment="1">
      <alignment horizontal="left" vertical="top" wrapText="1" shrinkToFit="1"/>
    </xf>
    <xf numFmtId="0" fontId="5" fillId="0" borderId="8" xfId="1" applyFont="1" applyBorder="1" applyAlignment="1">
      <alignment horizontal="left" vertical="top" wrapText="1" shrinkToFit="1"/>
    </xf>
    <xf numFmtId="0" fontId="5" fillId="0" borderId="10" xfId="1" applyFont="1" applyBorder="1" applyAlignment="1">
      <alignment horizontal="left" vertical="top" wrapText="1" shrinkToFit="1"/>
    </xf>
    <xf numFmtId="0" fontId="5" fillId="0" borderId="3" xfId="1" applyFont="1" applyBorder="1" applyAlignment="1">
      <alignment horizontal="left" vertical="top" wrapText="1" shrinkToFit="1"/>
    </xf>
    <xf numFmtId="0" fontId="5" fillId="0" borderId="1" xfId="1" applyFont="1" applyBorder="1" applyAlignment="1">
      <alignment horizontal="left" vertical="top" wrapText="1" shrinkToFit="1"/>
    </xf>
    <xf numFmtId="0" fontId="5" fillId="0" borderId="4" xfId="1" applyFont="1" applyBorder="1" applyAlignment="1">
      <alignment horizontal="left" vertical="top" wrapText="1" shrinkToFit="1"/>
    </xf>
    <xf numFmtId="0" fontId="5" fillId="0" borderId="9" xfId="1" applyFont="1" applyBorder="1" applyAlignment="1">
      <alignment horizontal="left" vertical="top" wrapText="1" shrinkToFit="1"/>
    </xf>
    <xf numFmtId="0" fontId="5" fillId="0" borderId="7" xfId="1" applyFont="1" applyBorder="1" applyAlignment="1">
      <alignment horizontal="center" vertical="top" wrapText="1" shrinkToFit="1"/>
    </xf>
    <xf numFmtId="0" fontId="5" fillId="0" borderId="9" xfId="1" applyFont="1" applyBorder="1" applyAlignment="1">
      <alignment horizontal="center" vertical="top" wrapText="1" shrinkToFit="1"/>
    </xf>
    <xf numFmtId="0" fontId="5" fillId="0" borderId="8" xfId="1" applyFont="1" applyBorder="1" applyAlignment="1">
      <alignment horizontal="center" vertical="top" wrapText="1" shrinkToFit="1"/>
    </xf>
    <xf numFmtId="0" fontId="5" fillId="0" borderId="2" xfId="1" applyFont="1" applyBorder="1" applyAlignment="1">
      <alignment horizontal="left" vertical="top" wrapText="1" shrinkToFit="1"/>
    </xf>
    <xf numFmtId="0" fontId="5" fillId="0" borderId="3" xfId="1" applyFont="1" applyBorder="1" applyAlignment="1">
      <alignment horizontal="center" vertical="top" wrapText="1" shrinkToFit="1"/>
    </xf>
    <xf numFmtId="0" fontId="5" fillId="0" borderId="2" xfId="1" applyFont="1" applyBorder="1" applyAlignment="1">
      <alignment horizontal="center" vertical="top" wrapText="1" shrinkToFit="1"/>
    </xf>
    <xf numFmtId="0" fontId="5" fillId="0" borderId="1" xfId="1" applyFont="1" applyBorder="1" applyAlignment="1">
      <alignment horizontal="center" vertical="top" wrapText="1" shrinkToFit="1"/>
    </xf>
    <xf numFmtId="0" fontId="30" fillId="9" borderId="5" xfId="0" applyFont="1" applyFill="1" applyBorder="1" applyAlignment="1">
      <alignment horizontal="center" vertical="center"/>
    </xf>
    <xf numFmtId="0" fontId="30" fillId="9" borderId="3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/>
    </xf>
    <xf numFmtId="0" fontId="30" fillId="9" borderId="37" xfId="0" applyFont="1" applyFill="1" applyBorder="1" applyAlignment="1">
      <alignment vertical="center" wrapText="1"/>
    </xf>
    <xf numFmtId="0" fontId="30" fillId="9" borderId="5" xfId="0" applyFont="1" applyFill="1" applyBorder="1" applyAlignment="1">
      <alignment vertical="center" wrapText="1"/>
    </xf>
    <xf numFmtId="0" fontId="30" fillId="9" borderId="5" xfId="0" applyFont="1" applyFill="1" applyBorder="1" applyAlignment="1">
      <alignment horizontal="center" vertical="center" wrapText="1"/>
    </xf>
    <xf numFmtId="0" fontId="30" fillId="9" borderId="0" xfId="0" applyFont="1" applyFill="1" applyAlignment="1">
      <alignment horizontal="center"/>
    </xf>
    <xf numFmtId="0" fontId="31" fillId="9" borderId="0" xfId="0" applyFont="1" applyFill="1" applyAlignment="1">
      <alignment horizontal="center" vertical="center"/>
    </xf>
    <xf numFmtId="0" fontId="30" fillId="9" borderId="0" xfId="0" applyFont="1" applyFill="1" applyAlignment="1">
      <alignment vertical="center" wrapText="1"/>
    </xf>
    <xf numFmtId="179" fontId="30" fillId="9" borderId="0" xfId="0" applyNumberFormat="1" applyFont="1" applyFill="1" applyAlignment="1" applyProtection="1">
      <protection locked="0"/>
    </xf>
    <xf numFmtId="0" fontId="30" fillId="9" borderId="0" xfId="0" applyFont="1" applyFill="1" applyAlignment="1" applyProtection="1">
      <alignment horizontal="left" shrinkToFit="1"/>
      <protection locked="0"/>
    </xf>
    <xf numFmtId="49" fontId="30" fillId="9" borderId="0" xfId="0" applyNumberFormat="1" applyFont="1" applyFill="1" applyAlignment="1" applyProtection="1">
      <alignment horizontal="left" shrinkToFit="1"/>
      <protection locked="0"/>
    </xf>
    <xf numFmtId="0" fontId="30" fillId="9" borderId="3" xfId="0" applyFont="1" applyFill="1" applyBorder="1" applyAlignment="1" applyProtection="1">
      <alignment horizontal="left"/>
      <protection locked="0"/>
    </xf>
    <xf numFmtId="0" fontId="30" fillId="9" borderId="1" xfId="0" applyFont="1" applyFill="1" applyBorder="1" applyAlignment="1" applyProtection="1">
      <alignment horizontal="left"/>
      <protection locked="0"/>
    </xf>
    <xf numFmtId="0" fontId="30" fillId="9" borderId="2" xfId="0" applyFont="1" applyFill="1" applyBorder="1" applyAlignment="1" applyProtection="1">
      <alignment horizontal="left"/>
      <protection locked="0"/>
    </xf>
    <xf numFmtId="0" fontId="30" fillId="9" borderId="5" xfId="0" applyFont="1" applyFill="1" applyBorder="1" applyAlignment="1" applyProtection="1">
      <alignment horizontal="center" vertical="center" wrapText="1"/>
      <protection locked="0"/>
    </xf>
    <xf numFmtId="0" fontId="30" fillId="9" borderId="36" xfId="0" applyFont="1" applyFill="1" applyBorder="1" applyAlignment="1" applyProtection="1">
      <alignment horizontal="center" vertical="center" wrapText="1"/>
      <protection locked="0"/>
    </xf>
    <xf numFmtId="0" fontId="30" fillId="9" borderId="35" xfId="0" applyFont="1" applyFill="1" applyBorder="1" applyAlignment="1" applyProtection="1">
      <alignment horizontal="center" vertical="center"/>
      <protection locked="0"/>
    </xf>
    <xf numFmtId="0" fontId="30" fillId="9" borderId="5" xfId="0" applyFont="1" applyFill="1" applyBorder="1" applyAlignment="1" applyProtection="1">
      <alignment horizontal="center" vertical="center"/>
      <protection locked="0"/>
    </xf>
    <xf numFmtId="0" fontId="30" fillId="9" borderId="31" xfId="0" applyFont="1" applyFill="1" applyBorder="1" applyAlignment="1" applyProtection="1">
      <alignment horizontal="center" vertical="center"/>
      <protection locked="0"/>
    </xf>
    <xf numFmtId="0" fontId="30" fillId="9" borderId="30" xfId="0" applyFont="1" applyFill="1" applyBorder="1" applyAlignment="1" applyProtection="1">
      <alignment horizontal="center" vertical="center"/>
      <protection locked="0"/>
    </xf>
    <xf numFmtId="0" fontId="30" fillId="9" borderId="32" xfId="0" applyFont="1" applyFill="1" applyBorder="1" applyAlignment="1" applyProtection="1">
      <alignment horizontal="center" vertical="center"/>
      <protection locked="0"/>
    </xf>
    <xf numFmtId="0" fontId="30" fillId="9" borderId="33" xfId="0" applyFont="1" applyFill="1" applyBorder="1" applyAlignment="1" applyProtection="1">
      <alignment horizontal="center" vertical="center"/>
      <protection locked="0"/>
    </xf>
    <xf numFmtId="0" fontId="30" fillId="9" borderId="0" xfId="0" applyFont="1" applyFill="1" applyBorder="1" applyAlignment="1" applyProtection="1">
      <alignment horizontal="center" vertical="center"/>
      <protection locked="0"/>
    </xf>
    <xf numFmtId="0" fontId="30" fillId="9" borderId="34" xfId="0" applyFont="1" applyFill="1" applyBorder="1" applyAlignment="1" applyProtection="1">
      <alignment horizontal="center" vertical="center"/>
      <protection locked="0"/>
    </xf>
    <xf numFmtId="0" fontId="30" fillId="9" borderId="13" xfId="0" applyFont="1" applyFill="1" applyBorder="1" applyAlignment="1" applyProtection="1">
      <alignment horizontal="center" vertical="center"/>
      <protection locked="0"/>
    </xf>
    <xf numFmtId="0" fontId="30" fillId="9" borderId="14" xfId="0" applyFont="1" applyFill="1" applyBorder="1" applyAlignment="1" applyProtection="1">
      <alignment horizontal="center" vertical="center"/>
      <protection locked="0"/>
    </xf>
    <xf numFmtId="0" fontId="30" fillId="9" borderId="12" xfId="0" applyFont="1" applyFill="1" applyBorder="1" applyAlignment="1" applyProtection="1">
      <alignment horizontal="center" vertical="center"/>
      <protection locked="0"/>
    </xf>
    <xf numFmtId="0" fontId="30" fillId="0" borderId="31" xfId="0" applyFont="1" applyBorder="1" applyAlignment="1" applyProtection="1">
      <alignment horizontal="center" vertical="center" wrapText="1"/>
      <protection locked="0"/>
    </xf>
    <xf numFmtId="0" fontId="30" fillId="0" borderId="30" xfId="0" applyFont="1" applyBorder="1" applyAlignment="1" applyProtection="1">
      <alignment horizontal="center" vertical="center" wrapText="1"/>
      <protection locked="0"/>
    </xf>
    <xf numFmtId="0" fontId="30" fillId="0" borderId="32" xfId="0" applyFont="1" applyBorder="1" applyAlignment="1" applyProtection="1">
      <alignment horizontal="center" vertical="center" wrapText="1"/>
      <protection locked="0"/>
    </xf>
    <xf numFmtId="0" fontId="30" fillId="0" borderId="33" xfId="0" applyFont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 applyProtection="1">
      <alignment horizontal="center" vertical="center" wrapText="1"/>
      <protection locked="0"/>
    </xf>
    <xf numFmtId="0" fontId="30" fillId="0" borderId="34" xfId="0" applyFont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horizontal="center" vertical="center" wrapText="1"/>
      <protection locked="0"/>
    </xf>
    <xf numFmtId="0" fontId="30" fillId="0" borderId="14" xfId="0" applyFont="1" applyBorder="1" applyAlignment="1" applyProtection="1">
      <alignment horizontal="center" vertical="center" wrapText="1"/>
      <protection locked="0"/>
    </xf>
    <xf numFmtId="0" fontId="30" fillId="0" borderId="12" xfId="0" applyFont="1" applyBorder="1" applyAlignment="1" applyProtection="1">
      <alignment horizontal="center" vertical="center" wrapText="1"/>
      <protection locked="0"/>
    </xf>
    <xf numFmtId="0" fontId="30" fillId="20" borderId="5" xfId="0" applyFont="1" applyFill="1" applyBorder="1" applyAlignment="1" applyProtection="1">
      <alignment horizontal="center" vertical="center" wrapText="1"/>
      <protection locked="0"/>
    </xf>
    <xf numFmtId="0" fontId="30" fillId="20" borderId="31" xfId="0" applyFont="1" applyFill="1" applyBorder="1" applyAlignment="1" applyProtection="1">
      <alignment horizontal="center" vertical="center" wrapText="1"/>
      <protection locked="0"/>
    </xf>
    <xf numFmtId="0" fontId="30" fillId="20" borderId="30" xfId="0" applyFont="1" applyFill="1" applyBorder="1" applyAlignment="1" applyProtection="1">
      <alignment horizontal="center" vertical="center" wrapText="1"/>
      <protection locked="0"/>
    </xf>
    <xf numFmtId="0" fontId="30" fillId="20" borderId="32" xfId="0" applyFont="1" applyFill="1" applyBorder="1" applyAlignment="1" applyProtection="1">
      <alignment horizontal="center" vertical="center" wrapText="1"/>
      <protection locked="0"/>
    </xf>
    <xf numFmtId="0" fontId="30" fillId="20" borderId="33" xfId="0" applyFont="1" applyFill="1" applyBorder="1" applyAlignment="1" applyProtection="1">
      <alignment horizontal="center" vertical="center" wrapText="1"/>
      <protection locked="0"/>
    </xf>
    <xf numFmtId="0" fontId="30" fillId="20" borderId="0" xfId="0" applyFont="1" applyFill="1" applyBorder="1" applyAlignment="1" applyProtection="1">
      <alignment horizontal="center" vertical="center" wrapText="1"/>
      <protection locked="0"/>
    </xf>
    <xf numFmtId="0" fontId="30" fillId="20" borderId="34" xfId="0" applyFont="1" applyFill="1" applyBorder="1" applyAlignment="1" applyProtection="1">
      <alignment horizontal="center" vertical="center" wrapText="1"/>
      <protection locked="0"/>
    </xf>
    <xf numFmtId="0" fontId="30" fillId="20" borderId="13" xfId="0" applyFont="1" applyFill="1" applyBorder="1" applyAlignment="1" applyProtection="1">
      <alignment horizontal="center" vertical="center" wrapText="1"/>
      <protection locked="0"/>
    </xf>
    <xf numFmtId="0" fontId="30" fillId="20" borderId="14" xfId="0" applyFont="1" applyFill="1" applyBorder="1" applyAlignment="1" applyProtection="1">
      <alignment horizontal="center" vertical="center" wrapText="1"/>
      <protection locked="0"/>
    </xf>
    <xf numFmtId="0" fontId="30" fillId="20" borderId="12" xfId="0" applyFont="1" applyFill="1" applyBorder="1" applyAlignment="1" applyProtection="1">
      <alignment horizontal="center" vertical="center" wrapText="1"/>
      <protection locked="0"/>
    </xf>
    <xf numFmtId="0" fontId="30" fillId="9" borderId="3" xfId="0" applyFont="1" applyFill="1" applyBorder="1" applyAlignment="1">
      <alignment horizontal="center"/>
    </xf>
    <xf numFmtId="0" fontId="30" fillId="9" borderId="1" xfId="0" applyFont="1" applyFill="1" applyBorder="1" applyAlignment="1">
      <alignment horizontal="center"/>
    </xf>
    <xf numFmtId="0" fontId="30" fillId="9" borderId="2" xfId="0" applyFont="1" applyFill="1" applyBorder="1" applyAlignment="1">
      <alignment horizontal="center"/>
    </xf>
    <xf numFmtId="0" fontId="30" fillId="9" borderId="0" xfId="0" applyFont="1" applyFill="1" applyAlignment="1" applyProtection="1">
      <alignment vertical="center" wrapText="1"/>
      <protection locked="0"/>
    </xf>
    <xf numFmtId="0" fontId="30" fillId="9" borderId="0" xfId="0" applyFont="1" applyFill="1" applyAlignment="1">
      <alignment horizontal="center" vertical="center" wrapText="1"/>
    </xf>
    <xf numFmtId="0" fontId="30" fillId="9" borderId="5" xfId="0" applyFont="1" applyFill="1" applyBorder="1" applyAlignment="1" applyProtection="1">
      <alignment horizontal="left" vertical="top"/>
      <protection locked="0"/>
    </xf>
  </cellXfs>
  <cellStyles count="5">
    <cellStyle name="ハイパーリンク" xfId="4" builtinId="8"/>
    <cellStyle name="標準" xfId="0" builtinId="0"/>
    <cellStyle name="標準 3" xfId="1" xr:uid="{00000000-0005-0000-0000-000002000000}"/>
    <cellStyle name="標準 4" xfId="2" xr:uid="{00000000-0005-0000-0000-000003000000}"/>
    <cellStyle name="標準_Sheet1" xfId="3" xr:uid="{00000000-0005-0000-0000-000004000000}"/>
  </cellStyles>
  <dxfs count="161"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 patternType="lightGray"/>
      </fill>
    </dxf>
    <dxf>
      <fill>
        <patternFill patternType="lightGray"/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 patternType="lightGray"/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 patternType="lightGray"/>
      </fill>
    </dxf>
    <dxf>
      <fill>
        <patternFill patternType="lightGray"/>
      </fill>
    </dxf>
    <dxf>
      <font>
        <color theme="0"/>
      </font>
      <fill>
        <patternFill>
          <bgColor rgb="FF0070C0"/>
        </patternFill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Medium9"/>
  <colors>
    <mruColors>
      <color rgb="FFDAEFC3"/>
      <color rgb="FFEAF6A4"/>
      <color rgb="FFAAFCBE"/>
      <color rgb="FFD1F3FF"/>
      <color rgb="FFF0FBAF"/>
      <color rgb="FFA9DA74"/>
      <color rgb="FF517D21"/>
      <color rgb="FF99F99E"/>
      <color rgb="FFAFE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fmlaLink="$AP$86" lockText="1" noThreeD="1"/>
</file>

<file path=xl/ctrlProps/ctrlProp10.xml><?xml version="1.0" encoding="utf-8"?>
<formControlPr xmlns="http://schemas.microsoft.com/office/spreadsheetml/2009/9/main" objectType="CheckBox" fmlaLink="$AP$76" lockText="1" noThreeD="1"/>
</file>

<file path=xl/ctrlProps/ctrlProp11.xml><?xml version="1.0" encoding="utf-8"?>
<formControlPr xmlns="http://schemas.microsoft.com/office/spreadsheetml/2009/9/main" objectType="CheckBox" fmlaLink="$AP$77" lockText="1" noThreeD="1"/>
</file>

<file path=xl/ctrlProps/ctrlProp12.xml><?xml version="1.0" encoding="utf-8"?>
<formControlPr xmlns="http://schemas.microsoft.com/office/spreadsheetml/2009/9/main" objectType="CheckBox" fmlaLink="$AP$78" lockText="1" noThreeD="1"/>
</file>

<file path=xl/ctrlProps/ctrlProp13.xml><?xml version="1.0" encoding="utf-8"?>
<formControlPr xmlns="http://schemas.microsoft.com/office/spreadsheetml/2009/9/main" objectType="Radio" firstButton="1" fmlaLink="$AP$95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fmlaLink="$AP$97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$AQ$88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$AP$108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fmlaLink="$AP$117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fmlaLink="$AP$119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fmlaLink="$AR$88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fmlaLink="$AP$12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fmlaLink="$AP$134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firstButton="1" fmlaLink="$AP$153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fmlaLink="$AS$88" lockText="1" noThreeD="1"/>
</file>

<file path=xl/ctrlProps/ctrlProp40.xml><?xml version="1.0" encoding="utf-8"?>
<formControlPr xmlns="http://schemas.microsoft.com/office/spreadsheetml/2009/9/main" objectType="Radio" firstButton="1" fmlaLink="$AP$162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firstButton="1" fmlaLink="$AP$164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Radio" firstButton="1" fmlaLink="$AP$166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firstButton="1" fmlaLink="$AP$179" lockText="1" noThreeD="1"/>
</file>

<file path=xl/ctrlProps/ctrlProp5.xml><?xml version="1.0" encoding="utf-8"?>
<formControlPr xmlns="http://schemas.microsoft.com/office/spreadsheetml/2009/9/main" objectType="CheckBox" fmlaLink="$AT$88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firstButton="1" fmlaLink="$AP$205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Radio" firstButton="1" fmlaLink="$AP$214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firstButton="1" fmlaLink="$AP$216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$AP$73" lockText="1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Radio" firstButton="1" fmlaLink="$AP$218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firstButton="1" fmlaLink="$AP$231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Radio" firstButton="1" fmlaLink="$AP$245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fmlaLink="$AP$74" lockText="1" noThreeD="1"/>
</file>

<file path=xl/ctrlProps/ctrlProp70.xml><?xml version="1.0" encoding="utf-8"?>
<formControlPr xmlns="http://schemas.microsoft.com/office/spreadsheetml/2009/9/main" objectType="Radio" firstButton="1" fmlaLink="$AP$256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Radio" firstButton="1" fmlaLink="$AP$265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firstButton="1" fmlaLink="$AP$267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Radio" firstButton="1" fmlaLink="$AP$269" lockText="1" noThreeD="1"/>
</file>

<file path=xl/ctrlProps/ctrlProp8.xml><?xml version="1.0" encoding="utf-8"?>
<formControlPr xmlns="http://schemas.microsoft.com/office/spreadsheetml/2009/9/main" objectType="CheckBox" fmlaLink="$AP$75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Radio" firstButton="1" fmlaLink="$AP$282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CheckBox" fmlaLink="$AP$150" lockText="1" noThreeD="1"/>
</file>

<file path=xl/ctrlProps/ctrlProp86.xml><?xml version="1.0" encoding="utf-8"?>
<formControlPr xmlns="http://schemas.microsoft.com/office/spreadsheetml/2009/9/main" objectType="CheckBox" fmlaLink="$AP$105" lockText="1" noThreeD="1"/>
</file>

<file path=xl/ctrlProps/ctrlProp87.xml><?xml version="1.0" encoding="utf-8"?>
<formControlPr xmlns="http://schemas.microsoft.com/office/spreadsheetml/2009/9/main" objectType="CheckBox" fmlaLink="$AP$253" lockText="1" noThreeD="1"/>
</file>

<file path=xl/ctrlProps/ctrlProp88.xml><?xml version="1.0" encoding="utf-8"?>
<formControlPr xmlns="http://schemas.microsoft.com/office/spreadsheetml/2009/9/main" objectType="CheckBox" fmlaLink="$AP$202" lockText="1" noThreeD="1"/>
</file>

<file path=xl/ctrlProps/ctrlProp89.xml><?xml version="1.0" encoding="utf-8"?>
<formControlPr xmlns="http://schemas.microsoft.com/office/spreadsheetml/2009/9/main" objectType="CheckBox" fmlaLink="$AP$159" lockText="1" noThreeD="1"/>
</file>

<file path=xl/ctrlProps/ctrlProp9.xml><?xml version="1.0" encoding="utf-8"?>
<formControlPr xmlns="http://schemas.microsoft.com/office/spreadsheetml/2009/9/main" objectType="CheckBox" fmlaLink="$AP$79" lockText="1" noThreeD="1"/>
</file>

<file path=xl/ctrlProps/ctrlProp90.xml><?xml version="1.0" encoding="utf-8"?>
<formControlPr xmlns="http://schemas.microsoft.com/office/spreadsheetml/2009/9/main" objectType="CheckBox" fmlaLink="$AP$114" lockText="1" noThreeD="1"/>
</file>

<file path=xl/ctrlProps/ctrlProp91.xml><?xml version="1.0" encoding="utf-8"?>
<formControlPr xmlns="http://schemas.microsoft.com/office/spreadsheetml/2009/9/main" objectType="CheckBox" fmlaLink="$AP$211" lockText="1" noThreeD="1"/>
</file>

<file path=xl/ctrlProps/ctrlProp92.xml><?xml version="1.0" encoding="utf-8"?>
<formControlPr xmlns="http://schemas.microsoft.com/office/spreadsheetml/2009/9/main" objectType="CheckBox" fmlaLink="$AP$262" lockText="1" noThreeD="1"/>
</file>

<file path=xl/ctrlProps/ctrlProp93.xml><?xml version="1.0" encoding="utf-8"?>
<formControlPr xmlns="http://schemas.microsoft.com/office/spreadsheetml/2009/9/main" objectType="CheckBox" fmlaLink="$AP$291" lockText="1" noThreeD="1"/>
</file>

<file path=xl/ctrlProps/ctrlProp94.xml><?xml version="1.0" encoding="utf-8"?>
<formControlPr xmlns="http://schemas.microsoft.com/office/spreadsheetml/2009/9/main" objectType="CheckBox" fmlaLink="$AP$143" lockText="1" noThreeD="1"/>
</file>

<file path=xl/ctrlProps/ctrlProp95.xml><?xml version="1.0" encoding="utf-8"?>
<formControlPr xmlns="http://schemas.microsoft.com/office/spreadsheetml/2009/9/main" objectType="CheckBox" fmlaLink="$AP$188" lockText="1" noThreeD="1"/>
</file>

<file path=xl/ctrlProps/ctrlProp96.xml><?xml version="1.0" encoding="utf-8"?>
<formControlPr xmlns="http://schemas.microsoft.com/office/spreadsheetml/2009/9/main" objectType="CheckBox" fmlaLink="$AP$240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CheckBox" fmlaLink="$AP$1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84</xdr:row>
          <xdr:rowOff>175260</xdr:rowOff>
        </xdr:from>
        <xdr:to>
          <xdr:col>17</xdr:col>
          <xdr:colOff>68580</xdr:colOff>
          <xdr:row>86</xdr:row>
          <xdr:rowOff>7620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3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86</xdr:row>
          <xdr:rowOff>182880</xdr:rowOff>
        </xdr:from>
        <xdr:to>
          <xdr:col>21</xdr:col>
          <xdr:colOff>106680</xdr:colOff>
          <xdr:row>88</xdr:row>
          <xdr:rowOff>22860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3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中国語(簡体字)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182880</xdr:colOff>
          <xdr:row>86</xdr:row>
          <xdr:rowOff>182880</xdr:rowOff>
        </xdr:from>
        <xdr:to>
          <xdr:col>27</xdr:col>
          <xdr:colOff>76200</xdr:colOff>
          <xdr:row>88</xdr:row>
          <xdr:rowOff>22860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3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中国語(繁体字)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144780</xdr:colOff>
          <xdr:row>86</xdr:row>
          <xdr:rowOff>182880</xdr:rowOff>
        </xdr:from>
        <xdr:to>
          <xdr:col>31</xdr:col>
          <xdr:colOff>7620</xdr:colOff>
          <xdr:row>88</xdr:row>
          <xdr:rowOff>22860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3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韓国語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83820</xdr:colOff>
          <xdr:row>86</xdr:row>
          <xdr:rowOff>182880</xdr:rowOff>
        </xdr:from>
        <xdr:to>
          <xdr:col>34</xdr:col>
          <xdr:colOff>76200</xdr:colOff>
          <xdr:row>88</xdr:row>
          <xdr:rowOff>22860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3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タイ語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99060</xdr:colOff>
          <xdr:row>72</xdr:row>
          <xdr:rowOff>0</xdr:rowOff>
        </xdr:from>
        <xdr:to>
          <xdr:col>19</xdr:col>
          <xdr:colOff>152400</xdr:colOff>
          <xdr:row>72</xdr:row>
          <xdr:rowOff>175260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3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定休日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99060</xdr:colOff>
          <xdr:row>72</xdr:row>
          <xdr:rowOff>213360</xdr:rowOff>
        </xdr:from>
        <xdr:to>
          <xdr:col>19</xdr:col>
          <xdr:colOff>152400</xdr:colOff>
          <xdr:row>73</xdr:row>
          <xdr:rowOff>190500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3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定休日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99060</xdr:colOff>
          <xdr:row>74</xdr:row>
          <xdr:rowOff>22860</xdr:rowOff>
        </xdr:from>
        <xdr:to>
          <xdr:col>19</xdr:col>
          <xdr:colOff>152400</xdr:colOff>
          <xdr:row>74</xdr:row>
          <xdr:rowOff>190500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3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定休日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99060</xdr:colOff>
          <xdr:row>78</xdr:row>
          <xdr:rowOff>7620</xdr:rowOff>
        </xdr:from>
        <xdr:to>
          <xdr:col>19</xdr:col>
          <xdr:colOff>152400</xdr:colOff>
          <xdr:row>78</xdr:row>
          <xdr:rowOff>198120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3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定休日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99060</xdr:colOff>
          <xdr:row>75</xdr:row>
          <xdr:rowOff>22860</xdr:rowOff>
        </xdr:from>
        <xdr:to>
          <xdr:col>19</xdr:col>
          <xdr:colOff>152400</xdr:colOff>
          <xdr:row>75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3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定休日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99060</xdr:colOff>
          <xdr:row>76</xdr:row>
          <xdr:rowOff>22860</xdr:rowOff>
        </xdr:from>
        <xdr:to>
          <xdr:col>19</xdr:col>
          <xdr:colOff>152400</xdr:colOff>
          <xdr:row>76</xdr:row>
          <xdr:rowOff>190500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3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定休日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99060</xdr:colOff>
          <xdr:row>77</xdr:row>
          <xdr:rowOff>22860</xdr:rowOff>
        </xdr:from>
        <xdr:to>
          <xdr:col>19</xdr:col>
          <xdr:colOff>152400</xdr:colOff>
          <xdr:row>77</xdr:row>
          <xdr:rowOff>182880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3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定休日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43704</xdr:colOff>
          <xdr:row>95</xdr:row>
          <xdr:rowOff>124946</xdr:rowOff>
        </xdr:from>
        <xdr:to>
          <xdr:col>38</xdr:col>
          <xdr:colOff>112060</xdr:colOff>
          <xdr:row>97</xdr:row>
          <xdr:rowOff>59123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GrpSpPr/>
          </xdr:nvGrpSpPr>
          <xdr:grpSpPr>
            <a:xfrm>
              <a:off x="2725944" y="19723586"/>
              <a:ext cx="3756436" cy="345657"/>
              <a:chOff x="3282204" y="15914233"/>
              <a:chExt cx="4259356" cy="540002"/>
            </a:xfrm>
          </xdr:grpSpPr>
          <xdr:sp macro="" textlink="">
            <xdr:nvSpPr>
              <xdr:cNvPr id="1130" name="Option Button 106" hidden="1">
                <a:extLst>
                  <a:ext uri="{63B3BB69-23CF-44E3-9099-C40C66FF867C}">
                    <a14:compatExt spid="_x0000_s1130"/>
                  </a:ext>
                  <a:ext uri="{FF2B5EF4-FFF2-40B4-BE49-F238E27FC236}">
                    <a16:creationId xmlns:a16="http://schemas.microsoft.com/office/drawing/2014/main" id="{00000000-0008-0000-0300-00006A040000}"/>
                  </a:ext>
                </a:extLst>
              </xdr:cNvPr>
              <xdr:cNvSpPr/>
            </xdr:nvSpPr>
            <xdr:spPr bwMode="auto">
              <a:xfrm>
                <a:off x="3321423" y="16086044"/>
                <a:ext cx="611841" cy="2700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該当なし</a:t>
                </a:r>
              </a:p>
            </xdr:txBody>
          </xdr:sp>
          <xdr:sp macro="" textlink="">
            <xdr:nvSpPr>
              <xdr:cNvPr id="1131" name="Option Button 107" hidden="1">
                <a:extLst>
                  <a:ext uri="{63B3BB69-23CF-44E3-9099-C40C66FF867C}">
                    <a14:compatExt spid="_x0000_s1131"/>
                  </a:ext>
                  <a:ext uri="{FF2B5EF4-FFF2-40B4-BE49-F238E27FC236}">
                    <a16:creationId xmlns:a16="http://schemas.microsoft.com/office/drawing/2014/main" id="{00000000-0008-0000-0300-00006B040000}"/>
                  </a:ext>
                </a:extLst>
              </xdr:cNvPr>
              <xdr:cNvSpPr/>
            </xdr:nvSpPr>
            <xdr:spPr bwMode="auto">
              <a:xfrm>
                <a:off x="3962255" y="16086044"/>
                <a:ext cx="818588" cy="2700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カテゴリー3</a:t>
                </a:r>
              </a:p>
            </xdr:txBody>
          </xdr:sp>
          <xdr:sp macro="" textlink="">
            <xdr:nvSpPr>
              <xdr:cNvPr id="1132" name="Option Button 108" hidden="1">
                <a:extLst>
                  <a:ext uri="{63B3BB69-23CF-44E3-9099-C40C66FF867C}">
                    <a14:compatExt spid="_x0000_s1132"/>
                  </a:ext>
                  <a:ext uri="{FF2B5EF4-FFF2-40B4-BE49-F238E27FC236}">
                    <a16:creationId xmlns:a16="http://schemas.microsoft.com/office/drawing/2014/main" id="{00000000-0008-0000-0300-00006C040000}"/>
                  </a:ext>
                </a:extLst>
              </xdr:cNvPr>
              <xdr:cNvSpPr/>
            </xdr:nvSpPr>
            <xdr:spPr bwMode="auto">
              <a:xfrm>
                <a:off x="4809834" y="16086044"/>
                <a:ext cx="817200" cy="2700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カテゴリー2</a:t>
                </a:r>
              </a:p>
            </xdr:txBody>
          </xdr:sp>
          <xdr:sp macro="" textlink="">
            <xdr:nvSpPr>
              <xdr:cNvPr id="1133" name="Option Button 109" hidden="1">
                <a:extLst>
                  <a:ext uri="{63B3BB69-23CF-44E3-9099-C40C66FF867C}">
                    <a14:compatExt spid="_x0000_s1133"/>
                  </a:ext>
                  <a:ext uri="{FF2B5EF4-FFF2-40B4-BE49-F238E27FC236}">
                    <a16:creationId xmlns:a16="http://schemas.microsoft.com/office/drawing/2014/main" id="{00000000-0008-0000-0300-00006D040000}"/>
                  </a:ext>
                </a:extLst>
              </xdr:cNvPr>
              <xdr:cNvSpPr/>
            </xdr:nvSpPr>
            <xdr:spPr bwMode="auto">
              <a:xfrm>
                <a:off x="5656025" y="16086044"/>
                <a:ext cx="817200" cy="2700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カテゴリー1</a:t>
                </a:r>
              </a:p>
            </xdr:txBody>
          </xdr:sp>
          <xdr:sp macro="" textlink="">
            <xdr:nvSpPr>
              <xdr:cNvPr id="1134" name="Option Button 110" hidden="1">
                <a:extLst>
                  <a:ext uri="{63B3BB69-23CF-44E3-9099-C40C66FF867C}">
                    <a14:compatExt spid="_x0000_s1134"/>
                  </a:ext>
                  <a:ext uri="{FF2B5EF4-FFF2-40B4-BE49-F238E27FC236}">
                    <a16:creationId xmlns:a16="http://schemas.microsoft.com/office/drawing/2014/main" id="{00000000-0008-0000-0300-00006E040000}"/>
                  </a:ext>
                </a:extLst>
              </xdr:cNvPr>
              <xdr:cNvSpPr/>
            </xdr:nvSpPr>
            <xdr:spPr bwMode="auto">
              <a:xfrm>
                <a:off x="6502218" y="16086044"/>
                <a:ext cx="972106" cy="2700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パートナー施設</a:t>
                </a:r>
              </a:p>
            </xdr:txBody>
          </xdr:sp>
          <xdr:sp macro="" textlink="">
            <xdr:nvSpPr>
              <xdr:cNvPr id="1138" name="Group Box 114" hidden="1">
                <a:extLst>
                  <a:ext uri="{63B3BB69-23CF-44E3-9099-C40C66FF867C}">
                    <a14:compatExt spid="_x0000_s1138"/>
                  </a:ext>
                  <a:ext uri="{FF2B5EF4-FFF2-40B4-BE49-F238E27FC236}">
                    <a16:creationId xmlns:a16="http://schemas.microsoft.com/office/drawing/2014/main" id="{00000000-0008-0000-0300-000072040000}"/>
                  </a:ext>
                </a:extLst>
              </xdr:cNvPr>
              <xdr:cNvSpPr/>
            </xdr:nvSpPr>
            <xdr:spPr bwMode="auto">
              <a:xfrm>
                <a:off x="3282204" y="15914233"/>
                <a:ext cx="4259356" cy="540002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一つを選択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43704</xdr:colOff>
          <xdr:row>106</xdr:row>
          <xdr:rowOff>89645</xdr:rowOff>
        </xdr:from>
        <xdr:to>
          <xdr:col>26</xdr:col>
          <xdr:colOff>134471</xdr:colOff>
          <xdr:row>108</xdr:row>
          <xdr:rowOff>23822</xdr:rowOff>
        </xdr:to>
        <xdr:grpSp>
          <xdr:nvGrpSpPr>
            <xdr:cNvPr id="25" name="グループ化 24">
              <a:extLst>
                <a:ext uri="{FF2B5EF4-FFF2-40B4-BE49-F238E27FC236}">
                  <a16:creationId xmlns:a16="http://schemas.microsoft.com/office/drawing/2014/main" id="{00000000-0008-0000-0300-000019000000}"/>
                </a:ext>
              </a:extLst>
            </xdr:cNvPr>
            <xdr:cNvGrpSpPr/>
          </xdr:nvGrpSpPr>
          <xdr:grpSpPr>
            <a:xfrm>
              <a:off x="2725944" y="21943805"/>
              <a:ext cx="1767167" cy="345657"/>
              <a:chOff x="3282208" y="15329664"/>
              <a:chExt cx="2066925" cy="312326"/>
            </a:xfrm>
          </xdr:grpSpPr>
          <xdr:sp macro="" textlink="">
            <xdr:nvSpPr>
              <xdr:cNvPr id="1139" name="Option Button 115" hidden="1">
                <a:extLst>
                  <a:ext uri="{63B3BB69-23CF-44E3-9099-C40C66FF867C}">
                    <a14:compatExt spid="_x0000_s1139"/>
                  </a:ext>
                  <a:ext uri="{FF2B5EF4-FFF2-40B4-BE49-F238E27FC236}">
                    <a16:creationId xmlns:a16="http://schemas.microsoft.com/office/drawing/2014/main" id="{00000000-0008-0000-0300-000073040000}"/>
                  </a:ext>
                </a:extLst>
              </xdr:cNvPr>
              <xdr:cNvSpPr/>
            </xdr:nvSpPr>
            <xdr:spPr bwMode="auto">
              <a:xfrm>
                <a:off x="3336553" y="15420073"/>
                <a:ext cx="897977" cy="2033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固定料金</a:t>
                </a:r>
              </a:p>
            </xdr:txBody>
          </xdr:sp>
          <xdr:sp macro="" textlink="">
            <xdr:nvSpPr>
              <xdr:cNvPr id="1140" name="Option Button 116" hidden="1">
                <a:extLst>
                  <a:ext uri="{63B3BB69-23CF-44E3-9099-C40C66FF867C}">
                    <a14:compatExt spid="_x0000_s1140"/>
                  </a:ext>
                  <a:ext uri="{FF2B5EF4-FFF2-40B4-BE49-F238E27FC236}">
                    <a16:creationId xmlns:a16="http://schemas.microsoft.com/office/drawing/2014/main" id="{00000000-0008-0000-0300-000074040000}"/>
                  </a:ext>
                </a:extLst>
              </xdr:cNvPr>
              <xdr:cNvSpPr/>
            </xdr:nvSpPr>
            <xdr:spPr bwMode="auto">
              <a:xfrm>
                <a:off x="4300300" y="15397706"/>
                <a:ext cx="979196" cy="2257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複数(幅)料金</a:t>
                </a:r>
              </a:p>
            </xdr:txBody>
          </xdr:sp>
          <xdr:sp macro="" textlink="">
            <xdr:nvSpPr>
              <xdr:cNvPr id="1141" name="Group Box 117" hidden="1">
                <a:extLst>
                  <a:ext uri="{63B3BB69-23CF-44E3-9099-C40C66FF867C}">
                    <a14:compatExt spid="_x0000_s1141"/>
                  </a:ext>
                  <a:ext uri="{FF2B5EF4-FFF2-40B4-BE49-F238E27FC236}">
                    <a16:creationId xmlns:a16="http://schemas.microsoft.com/office/drawing/2014/main" id="{00000000-0008-0000-0300-000075040000}"/>
                  </a:ext>
                </a:extLst>
              </xdr:cNvPr>
              <xdr:cNvSpPr/>
            </xdr:nvSpPr>
            <xdr:spPr bwMode="auto">
              <a:xfrm>
                <a:off x="3282208" y="15329664"/>
                <a:ext cx="2066925" cy="31232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一つを選択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43704</xdr:colOff>
          <xdr:row>115</xdr:row>
          <xdr:rowOff>89645</xdr:rowOff>
        </xdr:from>
        <xdr:to>
          <xdr:col>26</xdr:col>
          <xdr:colOff>134471</xdr:colOff>
          <xdr:row>117</xdr:row>
          <xdr:rowOff>23822</xdr:rowOff>
        </xdr:to>
        <xdr:grpSp>
          <xdr:nvGrpSpPr>
            <xdr:cNvPr id="29" name="グループ化 28">
              <a:extLst>
                <a:ext uri="{FF2B5EF4-FFF2-40B4-BE49-F238E27FC236}">
                  <a16:creationId xmlns:a16="http://schemas.microsoft.com/office/drawing/2014/main" id="{00000000-0008-0000-0300-00001D000000}"/>
                </a:ext>
              </a:extLst>
            </xdr:cNvPr>
            <xdr:cNvGrpSpPr/>
          </xdr:nvGrpSpPr>
          <xdr:grpSpPr>
            <a:xfrm>
              <a:off x="2725944" y="23757365"/>
              <a:ext cx="1767167" cy="345657"/>
              <a:chOff x="3282208" y="15329664"/>
              <a:chExt cx="2066925" cy="312326"/>
            </a:xfrm>
          </xdr:grpSpPr>
          <xdr:sp macro="" textlink="">
            <xdr:nvSpPr>
              <xdr:cNvPr id="1142" name="Option Button 118" hidden="1">
                <a:extLst>
                  <a:ext uri="{63B3BB69-23CF-44E3-9099-C40C66FF867C}">
                    <a14:compatExt spid="_x0000_s1142"/>
                  </a:ext>
                  <a:ext uri="{FF2B5EF4-FFF2-40B4-BE49-F238E27FC236}">
                    <a16:creationId xmlns:a16="http://schemas.microsoft.com/office/drawing/2014/main" id="{00000000-0008-0000-0300-000076040000}"/>
                  </a:ext>
                </a:extLst>
              </xdr:cNvPr>
              <xdr:cNvSpPr/>
            </xdr:nvSpPr>
            <xdr:spPr bwMode="auto">
              <a:xfrm>
                <a:off x="3336553" y="15420073"/>
                <a:ext cx="897977" cy="2033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取扱可</a:t>
                </a:r>
              </a:p>
            </xdr:txBody>
          </xdr:sp>
          <xdr:sp macro="" textlink="">
            <xdr:nvSpPr>
              <xdr:cNvPr id="1143" name="Option Button 119" hidden="1">
                <a:extLst>
                  <a:ext uri="{63B3BB69-23CF-44E3-9099-C40C66FF867C}">
                    <a14:compatExt spid="_x0000_s1143"/>
                  </a:ext>
                  <a:ext uri="{FF2B5EF4-FFF2-40B4-BE49-F238E27FC236}">
                    <a16:creationId xmlns:a16="http://schemas.microsoft.com/office/drawing/2014/main" id="{00000000-0008-0000-0300-000077040000}"/>
                  </a:ext>
                </a:extLst>
              </xdr:cNvPr>
              <xdr:cNvSpPr/>
            </xdr:nvSpPr>
            <xdr:spPr bwMode="auto">
              <a:xfrm>
                <a:off x="4300300" y="15397706"/>
                <a:ext cx="979196" cy="2257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取扱不可</a:t>
                </a:r>
              </a:p>
            </xdr:txBody>
          </xdr:sp>
          <xdr:sp macro="" textlink="">
            <xdr:nvSpPr>
              <xdr:cNvPr id="1144" name="Group Box 120" hidden="1">
                <a:extLst>
                  <a:ext uri="{63B3BB69-23CF-44E3-9099-C40C66FF867C}">
                    <a14:compatExt spid="_x0000_s1144"/>
                  </a:ext>
                  <a:ext uri="{FF2B5EF4-FFF2-40B4-BE49-F238E27FC236}">
                    <a16:creationId xmlns:a16="http://schemas.microsoft.com/office/drawing/2014/main" id="{00000000-0008-0000-0300-000078040000}"/>
                  </a:ext>
                </a:extLst>
              </xdr:cNvPr>
              <xdr:cNvSpPr/>
            </xdr:nvSpPr>
            <xdr:spPr bwMode="auto">
              <a:xfrm>
                <a:off x="3282208" y="15329664"/>
                <a:ext cx="2066925" cy="31232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一つを選択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43704</xdr:colOff>
          <xdr:row>117</xdr:row>
          <xdr:rowOff>89645</xdr:rowOff>
        </xdr:from>
        <xdr:to>
          <xdr:col>26</xdr:col>
          <xdr:colOff>134471</xdr:colOff>
          <xdr:row>119</xdr:row>
          <xdr:rowOff>23822</xdr:rowOff>
        </xdr:to>
        <xdr:grpSp>
          <xdr:nvGrpSpPr>
            <xdr:cNvPr id="37" name="グループ化 36">
              <a:extLst>
                <a:ext uri="{FF2B5EF4-FFF2-40B4-BE49-F238E27FC236}">
                  <a16:creationId xmlns:a16="http://schemas.microsoft.com/office/drawing/2014/main" id="{00000000-0008-0000-0300-000025000000}"/>
                </a:ext>
              </a:extLst>
            </xdr:cNvPr>
            <xdr:cNvGrpSpPr/>
          </xdr:nvGrpSpPr>
          <xdr:grpSpPr>
            <a:xfrm>
              <a:off x="2725944" y="24168845"/>
              <a:ext cx="1767167" cy="345657"/>
              <a:chOff x="3282208" y="15330046"/>
              <a:chExt cx="2066925" cy="312327"/>
            </a:xfrm>
          </xdr:grpSpPr>
          <xdr:sp macro="" textlink="">
            <xdr:nvSpPr>
              <xdr:cNvPr id="1148" name="Option Button 124" hidden="1">
                <a:extLst>
                  <a:ext uri="{63B3BB69-23CF-44E3-9099-C40C66FF867C}">
                    <a14:compatExt spid="_x0000_s1148"/>
                  </a:ext>
                  <a:ext uri="{FF2B5EF4-FFF2-40B4-BE49-F238E27FC236}">
                    <a16:creationId xmlns:a16="http://schemas.microsoft.com/office/drawing/2014/main" id="{00000000-0008-0000-0300-00007C040000}"/>
                  </a:ext>
                </a:extLst>
              </xdr:cNvPr>
              <xdr:cNvSpPr/>
            </xdr:nvSpPr>
            <xdr:spPr bwMode="auto">
              <a:xfrm>
                <a:off x="3336553" y="15420073"/>
                <a:ext cx="897977" cy="2033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取扱可</a:t>
                </a:r>
              </a:p>
            </xdr:txBody>
          </xdr:sp>
          <xdr:sp macro="" textlink="">
            <xdr:nvSpPr>
              <xdr:cNvPr id="1149" name="Option Button 125" hidden="1">
                <a:extLst>
                  <a:ext uri="{63B3BB69-23CF-44E3-9099-C40C66FF867C}">
                    <a14:compatExt spid="_x0000_s1149"/>
                  </a:ext>
                  <a:ext uri="{FF2B5EF4-FFF2-40B4-BE49-F238E27FC236}">
                    <a16:creationId xmlns:a16="http://schemas.microsoft.com/office/drawing/2014/main" id="{00000000-0008-0000-0300-00007D040000}"/>
                  </a:ext>
                </a:extLst>
              </xdr:cNvPr>
              <xdr:cNvSpPr/>
            </xdr:nvSpPr>
            <xdr:spPr bwMode="auto">
              <a:xfrm>
                <a:off x="4300300" y="15397706"/>
                <a:ext cx="979196" cy="2257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取扱不可</a:t>
                </a:r>
              </a:p>
            </xdr:txBody>
          </xdr:sp>
          <xdr:sp macro="" textlink="">
            <xdr:nvSpPr>
              <xdr:cNvPr id="1150" name="Group Box 126" hidden="1">
                <a:extLst>
                  <a:ext uri="{63B3BB69-23CF-44E3-9099-C40C66FF867C}">
                    <a14:compatExt spid="_x0000_s1150"/>
                  </a:ext>
                  <a:ext uri="{FF2B5EF4-FFF2-40B4-BE49-F238E27FC236}">
                    <a16:creationId xmlns:a16="http://schemas.microsoft.com/office/drawing/2014/main" id="{00000000-0008-0000-0300-00007E040000}"/>
                  </a:ext>
                </a:extLst>
              </xdr:cNvPr>
              <xdr:cNvSpPr/>
            </xdr:nvSpPr>
            <xdr:spPr bwMode="auto">
              <a:xfrm>
                <a:off x="3282208" y="15330046"/>
                <a:ext cx="2066925" cy="312327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一つを選択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43704</xdr:colOff>
          <xdr:row>119</xdr:row>
          <xdr:rowOff>89645</xdr:rowOff>
        </xdr:from>
        <xdr:to>
          <xdr:col>26</xdr:col>
          <xdr:colOff>134471</xdr:colOff>
          <xdr:row>121</xdr:row>
          <xdr:rowOff>23822</xdr:rowOff>
        </xdr:to>
        <xdr:grpSp>
          <xdr:nvGrpSpPr>
            <xdr:cNvPr id="41" name="グループ化 40">
              <a:extLst>
                <a:ext uri="{FF2B5EF4-FFF2-40B4-BE49-F238E27FC236}">
                  <a16:creationId xmlns:a16="http://schemas.microsoft.com/office/drawing/2014/main" id="{00000000-0008-0000-0300-000029000000}"/>
                </a:ext>
              </a:extLst>
            </xdr:cNvPr>
            <xdr:cNvGrpSpPr/>
          </xdr:nvGrpSpPr>
          <xdr:grpSpPr>
            <a:xfrm>
              <a:off x="2725944" y="24580325"/>
              <a:ext cx="1767167" cy="345657"/>
              <a:chOff x="3282208" y="15329664"/>
              <a:chExt cx="2066925" cy="312326"/>
            </a:xfrm>
          </xdr:grpSpPr>
          <xdr:sp macro="" textlink="">
            <xdr:nvSpPr>
              <xdr:cNvPr id="1151" name="Option Button 127" hidden="1">
                <a:extLst>
                  <a:ext uri="{63B3BB69-23CF-44E3-9099-C40C66FF867C}">
                    <a14:compatExt spid="_x0000_s1151"/>
                  </a:ext>
                  <a:ext uri="{FF2B5EF4-FFF2-40B4-BE49-F238E27FC236}">
                    <a16:creationId xmlns:a16="http://schemas.microsoft.com/office/drawing/2014/main" id="{00000000-0008-0000-0300-00007F040000}"/>
                  </a:ext>
                </a:extLst>
              </xdr:cNvPr>
              <xdr:cNvSpPr/>
            </xdr:nvSpPr>
            <xdr:spPr bwMode="auto">
              <a:xfrm>
                <a:off x="3336553" y="15420073"/>
                <a:ext cx="897977" cy="2033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取扱可</a:t>
                </a:r>
              </a:p>
            </xdr:txBody>
          </xdr:sp>
          <xdr:sp macro="" textlink="">
            <xdr:nvSpPr>
              <xdr:cNvPr id="1152" name="Option Button 128" hidden="1">
                <a:extLst>
                  <a:ext uri="{63B3BB69-23CF-44E3-9099-C40C66FF867C}">
                    <a14:compatExt spid="_x0000_s1152"/>
                  </a:ext>
                  <a:ext uri="{FF2B5EF4-FFF2-40B4-BE49-F238E27FC236}">
                    <a16:creationId xmlns:a16="http://schemas.microsoft.com/office/drawing/2014/main" id="{00000000-0008-0000-0300-000080040000}"/>
                  </a:ext>
                </a:extLst>
              </xdr:cNvPr>
              <xdr:cNvSpPr/>
            </xdr:nvSpPr>
            <xdr:spPr bwMode="auto">
              <a:xfrm>
                <a:off x="4300300" y="15397706"/>
                <a:ext cx="979196" cy="2257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取扱不可</a:t>
                </a:r>
              </a:p>
            </xdr:txBody>
          </xdr:sp>
          <xdr:sp macro="" textlink="">
            <xdr:nvSpPr>
              <xdr:cNvPr id="1153" name="Group Box 129" hidden="1">
                <a:extLst>
                  <a:ext uri="{63B3BB69-23CF-44E3-9099-C40C66FF867C}">
                    <a14:compatExt spid="_x0000_s1153"/>
                  </a:ext>
                  <a:ext uri="{FF2B5EF4-FFF2-40B4-BE49-F238E27FC236}">
                    <a16:creationId xmlns:a16="http://schemas.microsoft.com/office/drawing/2014/main" id="{00000000-0008-0000-0300-000081040000}"/>
                  </a:ext>
                </a:extLst>
              </xdr:cNvPr>
              <xdr:cNvSpPr/>
            </xdr:nvSpPr>
            <xdr:spPr bwMode="auto">
              <a:xfrm>
                <a:off x="3282208" y="15329664"/>
                <a:ext cx="2066925" cy="31232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一つを選択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43704</xdr:colOff>
          <xdr:row>132</xdr:row>
          <xdr:rowOff>89608</xdr:rowOff>
        </xdr:from>
        <xdr:to>
          <xdr:col>37</xdr:col>
          <xdr:colOff>3204</xdr:colOff>
          <xdr:row>135</xdr:row>
          <xdr:rowOff>137020</xdr:rowOff>
        </xdr:to>
        <xdr:grpSp>
          <xdr:nvGrpSpPr>
            <xdr:cNvPr id="45" name="グループ化 44">
              <a:extLst>
                <a:ext uri="{FF2B5EF4-FFF2-40B4-BE49-F238E27FC236}">
                  <a16:creationId xmlns:a16="http://schemas.microsoft.com/office/drawing/2014/main" id="{00000000-0008-0000-0300-00002D000000}"/>
                </a:ext>
              </a:extLst>
            </xdr:cNvPr>
            <xdr:cNvGrpSpPr/>
          </xdr:nvGrpSpPr>
          <xdr:grpSpPr>
            <a:xfrm>
              <a:off x="2725944" y="27193948"/>
              <a:ext cx="3479940" cy="626532"/>
              <a:chOff x="3282204" y="15329637"/>
              <a:chExt cx="2066925" cy="312326"/>
            </a:xfrm>
          </xdr:grpSpPr>
          <xdr:sp macro="" textlink="">
            <xdr:nvSpPr>
              <xdr:cNvPr id="1154" name="Option Button 130" hidden="1">
                <a:extLst>
                  <a:ext uri="{63B3BB69-23CF-44E3-9099-C40C66FF867C}">
                    <a14:compatExt spid="_x0000_s1154"/>
                  </a:ext>
                  <a:ext uri="{FF2B5EF4-FFF2-40B4-BE49-F238E27FC236}">
                    <a16:creationId xmlns:a16="http://schemas.microsoft.com/office/drawing/2014/main" id="{00000000-0008-0000-0300-000082040000}"/>
                  </a:ext>
                </a:extLst>
              </xdr:cNvPr>
              <xdr:cNvSpPr/>
            </xdr:nvSpPr>
            <xdr:spPr bwMode="auto">
              <a:xfrm>
                <a:off x="3336552" y="15355191"/>
                <a:ext cx="2006059" cy="1965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荷物の価額の範囲内で補償し、取扱品目の価額上限値を上限とする</a:t>
                </a:r>
              </a:p>
            </xdr:txBody>
          </xdr:sp>
          <xdr:sp macro="" textlink="">
            <xdr:nvSpPr>
              <xdr:cNvPr id="1155" name="Option Button 131" hidden="1">
                <a:extLst>
                  <a:ext uri="{63B3BB69-23CF-44E3-9099-C40C66FF867C}">
                    <a14:compatExt spid="_x0000_s1155"/>
                  </a:ext>
                  <a:ext uri="{FF2B5EF4-FFF2-40B4-BE49-F238E27FC236}">
                    <a16:creationId xmlns:a16="http://schemas.microsoft.com/office/drawing/2014/main" id="{00000000-0008-0000-0300-000083040000}"/>
                  </a:ext>
                </a:extLst>
              </xdr:cNvPr>
              <xdr:cNvSpPr/>
            </xdr:nvSpPr>
            <xdr:spPr bwMode="auto">
              <a:xfrm>
                <a:off x="3336552" y="15493389"/>
                <a:ext cx="979196" cy="1255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別途、以下のその他欄に記載する</a:t>
                </a:r>
              </a:p>
            </xdr:txBody>
          </xdr:sp>
          <xdr:sp macro="" textlink="">
            <xdr:nvSpPr>
              <xdr:cNvPr id="1156" name="Group Box 132" hidden="1">
                <a:extLst>
                  <a:ext uri="{63B3BB69-23CF-44E3-9099-C40C66FF867C}">
                    <a14:compatExt spid="_x0000_s1156"/>
                  </a:ext>
                  <a:ext uri="{FF2B5EF4-FFF2-40B4-BE49-F238E27FC236}">
                    <a16:creationId xmlns:a16="http://schemas.microsoft.com/office/drawing/2014/main" id="{00000000-0008-0000-0300-000084040000}"/>
                  </a:ext>
                </a:extLst>
              </xdr:cNvPr>
              <xdr:cNvSpPr/>
            </xdr:nvSpPr>
            <xdr:spPr bwMode="auto">
              <a:xfrm>
                <a:off x="3282204" y="15329637"/>
                <a:ext cx="2066925" cy="31232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一つを選択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43704</xdr:colOff>
          <xdr:row>151</xdr:row>
          <xdr:rowOff>89645</xdr:rowOff>
        </xdr:from>
        <xdr:to>
          <xdr:col>26</xdr:col>
          <xdr:colOff>134471</xdr:colOff>
          <xdr:row>153</xdr:row>
          <xdr:rowOff>23822</xdr:rowOff>
        </xdr:to>
        <xdr:grpSp>
          <xdr:nvGrpSpPr>
            <xdr:cNvPr id="89" name="グループ化 88">
              <a:extLst>
                <a:ext uri="{FF2B5EF4-FFF2-40B4-BE49-F238E27FC236}">
                  <a16:creationId xmlns:a16="http://schemas.microsoft.com/office/drawing/2014/main" id="{00000000-0008-0000-0300-000059000000}"/>
                </a:ext>
              </a:extLst>
            </xdr:cNvPr>
            <xdr:cNvGrpSpPr/>
          </xdr:nvGrpSpPr>
          <xdr:grpSpPr>
            <a:xfrm>
              <a:off x="2725944" y="31042085"/>
              <a:ext cx="1767167" cy="345657"/>
              <a:chOff x="3282208" y="15330046"/>
              <a:chExt cx="2066925" cy="312327"/>
            </a:xfrm>
          </xdr:grpSpPr>
          <xdr:sp macro="" textlink="">
            <xdr:nvSpPr>
              <xdr:cNvPr id="1187" name="Option Button 163" hidden="1">
                <a:extLst>
                  <a:ext uri="{63B3BB69-23CF-44E3-9099-C40C66FF867C}">
                    <a14:compatExt spid="_x0000_s1187"/>
                  </a:ext>
                  <a:ext uri="{FF2B5EF4-FFF2-40B4-BE49-F238E27FC236}">
                    <a16:creationId xmlns:a16="http://schemas.microsoft.com/office/drawing/2014/main" id="{00000000-0008-0000-0300-0000A3040000}"/>
                  </a:ext>
                </a:extLst>
              </xdr:cNvPr>
              <xdr:cNvSpPr/>
            </xdr:nvSpPr>
            <xdr:spPr bwMode="auto">
              <a:xfrm>
                <a:off x="3336553" y="15420073"/>
                <a:ext cx="897977" cy="2033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固定料金</a:t>
                </a:r>
              </a:p>
            </xdr:txBody>
          </xdr:sp>
          <xdr:sp macro="" textlink="">
            <xdr:nvSpPr>
              <xdr:cNvPr id="1188" name="Option Button 164" hidden="1">
                <a:extLst>
                  <a:ext uri="{63B3BB69-23CF-44E3-9099-C40C66FF867C}">
                    <a14:compatExt spid="_x0000_s1188"/>
                  </a:ext>
                  <a:ext uri="{FF2B5EF4-FFF2-40B4-BE49-F238E27FC236}">
                    <a16:creationId xmlns:a16="http://schemas.microsoft.com/office/drawing/2014/main" id="{00000000-0008-0000-0300-0000A4040000}"/>
                  </a:ext>
                </a:extLst>
              </xdr:cNvPr>
              <xdr:cNvSpPr/>
            </xdr:nvSpPr>
            <xdr:spPr bwMode="auto">
              <a:xfrm>
                <a:off x="4300300" y="15397706"/>
                <a:ext cx="979196" cy="2257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複数(幅)料金</a:t>
                </a:r>
              </a:p>
            </xdr:txBody>
          </xdr:sp>
          <xdr:sp macro="" textlink="">
            <xdr:nvSpPr>
              <xdr:cNvPr id="1189" name="Group Box 165" hidden="1">
                <a:extLst>
                  <a:ext uri="{63B3BB69-23CF-44E3-9099-C40C66FF867C}">
                    <a14:compatExt spid="_x0000_s1189"/>
                  </a:ext>
                  <a:ext uri="{FF2B5EF4-FFF2-40B4-BE49-F238E27FC236}">
                    <a16:creationId xmlns:a16="http://schemas.microsoft.com/office/drawing/2014/main" id="{00000000-0008-0000-0300-0000A5040000}"/>
                  </a:ext>
                </a:extLst>
              </xdr:cNvPr>
              <xdr:cNvSpPr/>
            </xdr:nvSpPr>
            <xdr:spPr bwMode="auto">
              <a:xfrm>
                <a:off x="3282208" y="15330046"/>
                <a:ext cx="2066925" cy="312327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一つを選択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43704</xdr:colOff>
          <xdr:row>160</xdr:row>
          <xdr:rowOff>89645</xdr:rowOff>
        </xdr:from>
        <xdr:to>
          <xdr:col>26</xdr:col>
          <xdr:colOff>134471</xdr:colOff>
          <xdr:row>162</xdr:row>
          <xdr:rowOff>23822</xdr:rowOff>
        </xdr:to>
        <xdr:grpSp>
          <xdr:nvGrpSpPr>
            <xdr:cNvPr id="93" name="グループ化 92">
              <a:extLst>
                <a:ext uri="{FF2B5EF4-FFF2-40B4-BE49-F238E27FC236}">
                  <a16:creationId xmlns:a16="http://schemas.microsoft.com/office/drawing/2014/main" id="{00000000-0008-0000-0300-00005D000000}"/>
                </a:ext>
              </a:extLst>
            </xdr:cNvPr>
            <xdr:cNvGrpSpPr/>
          </xdr:nvGrpSpPr>
          <xdr:grpSpPr>
            <a:xfrm>
              <a:off x="2725944" y="32893745"/>
              <a:ext cx="1767167" cy="345657"/>
              <a:chOff x="3282208" y="15329664"/>
              <a:chExt cx="2066925" cy="312326"/>
            </a:xfrm>
          </xdr:grpSpPr>
          <xdr:sp macro="" textlink="">
            <xdr:nvSpPr>
              <xdr:cNvPr id="1190" name="Option Button 166" hidden="1">
                <a:extLst>
                  <a:ext uri="{63B3BB69-23CF-44E3-9099-C40C66FF867C}">
                    <a14:compatExt spid="_x0000_s1190"/>
                  </a:ext>
                  <a:ext uri="{FF2B5EF4-FFF2-40B4-BE49-F238E27FC236}">
                    <a16:creationId xmlns:a16="http://schemas.microsoft.com/office/drawing/2014/main" id="{00000000-0008-0000-0300-0000A6040000}"/>
                  </a:ext>
                </a:extLst>
              </xdr:cNvPr>
              <xdr:cNvSpPr/>
            </xdr:nvSpPr>
            <xdr:spPr bwMode="auto">
              <a:xfrm>
                <a:off x="3336553" y="15420073"/>
                <a:ext cx="897977" cy="2033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取扱可</a:t>
                </a:r>
              </a:p>
            </xdr:txBody>
          </xdr:sp>
          <xdr:sp macro="" textlink="">
            <xdr:nvSpPr>
              <xdr:cNvPr id="1191" name="Option Button 167" hidden="1">
                <a:extLst>
                  <a:ext uri="{63B3BB69-23CF-44E3-9099-C40C66FF867C}">
                    <a14:compatExt spid="_x0000_s1191"/>
                  </a:ext>
                  <a:ext uri="{FF2B5EF4-FFF2-40B4-BE49-F238E27FC236}">
                    <a16:creationId xmlns:a16="http://schemas.microsoft.com/office/drawing/2014/main" id="{00000000-0008-0000-0300-0000A7040000}"/>
                  </a:ext>
                </a:extLst>
              </xdr:cNvPr>
              <xdr:cNvSpPr/>
            </xdr:nvSpPr>
            <xdr:spPr bwMode="auto">
              <a:xfrm>
                <a:off x="4300300" y="15397706"/>
                <a:ext cx="979196" cy="2257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取扱不可</a:t>
                </a:r>
              </a:p>
            </xdr:txBody>
          </xdr:sp>
          <xdr:sp macro="" textlink="">
            <xdr:nvSpPr>
              <xdr:cNvPr id="1192" name="Group Box 168" hidden="1">
                <a:extLst>
                  <a:ext uri="{63B3BB69-23CF-44E3-9099-C40C66FF867C}">
                    <a14:compatExt spid="_x0000_s1192"/>
                  </a:ext>
                  <a:ext uri="{FF2B5EF4-FFF2-40B4-BE49-F238E27FC236}">
                    <a16:creationId xmlns:a16="http://schemas.microsoft.com/office/drawing/2014/main" id="{00000000-0008-0000-0300-0000A8040000}"/>
                  </a:ext>
                </a:extLst>
              </xdr:cNvPr>
              <xdr:cNvSpPr/>
            </xdr:nvSpPr>
            <xdr:spPr bwMode="auto">
              <a:xfrm>
                <a:off x="3282208" y="15329664"/>
                <a:ext cx="2066925" cy="31232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一つを選択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43704</xdr:colOff>
          <xdr:row>162</xdr:row>
          <xdr:rowOff>89645</xdr:rowOff>
        </xdr:from>
        <xdr:to>
          <xdr:col>26</xdr:col>
          <xdr:colOff>134471</xdr:colOff>
          <xdr:row>164</xdr:row>
          <xdr:rowOff>23822</xdr:rowOff>
        </xdr:to>
        <xdr:grpSp>
          <xdr:nvGrpSpPr>
            <xdr:cNvPr id="97" name="グループ化 96">
              <a:extLst>
                <a:ext uri="{FF2B5EF4-FFF2-40B4-BE49-F238E27FC236}">
                  <a16:creationId xmlns:a16="http://schemas.microsoft.com/office/drawing/2014/main" id="{00000000-0008-0000-0300-000061000000}"/>
                </a:ext>
              </a:extLst>
            </xdr:cNvPr>
            <xdr:cNvGrpSpPr/>
          </xdr:nvGrpSpPr>
          <xdr:grpSpPr>
            <a:xfrm>
              <a:off x="2725944" y="33305225"/>
              <a:ext cx="1767167" cy="345657"/>
              <a:chOff x="3282208" y="15330046"/>
              <a:chExt cx="2066925" cy="312327"/>
            </a:xfrm>
          </xdr:grpSpPr>
          <xdr:sp macro="" textlink="">
            <xdr:nvSpPr>
              <xdr:cNvPr id="1193" name="Option Button 169" hidden="1">
                <a:extLst>
                  <a:ext uri="{63B3BB69-23CF-44E3-9099-C40C66FF867C}">
                    <a14:compatExt spid="_x0000_s1193"/>
                  </a:ext>
                  <a:ext uri="{FF2B5EF4-FFF2-40B4-BE49-F238E27FC236}">
                    <a16:creationId xmlns:a16="http://schemas.microsoft.com/office/drawing/2014/main" id="{00000000-0008-0000-0300-0000A9040000}"/>
                  </a:ext>
                </a:extLst>
              </xdr:cNvPr>
              <xdr:cNvSpPr/>
            </xdr:nvSpPr>
            <xdr:spPr bwMode="auto">
              <a:xfrm>
                <a:off x="3336553" y="15420073"/>
                <a:ext cx="897977" cy="2033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取扱可</a:t>
                </a:r>
              </a:p>
            </xdr:txBody>
          </xdr:sp>
          <xdr:sp macro="" textlink="">
            <xdr:nvSpPr>
              <xdr:cNvPr id="1194" name="Option Button 170" hidden="1">
                <a:extLst>
                  <a:ext uri="{63B3BB69-23CF-44E3-9099-C40C66FF867C}">
                    <a14:compatExt spid="_x0000_s1194"/>
                  </a:ext>
                  <a:ext uri="{FF2B5EF4-FFF2-40B4-BE49-F238E27FC236}">
                    <a16:creationId xmlns:a16="http://schemas.microsoft.com/office/drawing/2014/main" id="{00000000-0008-0000-0300-0000AA040000}"/>
                  </a:ext>
                </a:extLst>
              </xdr:cNvPr>
              <xdr:cNvSpPr/>
            </xdr:nvSpPr>
            <xdr:spPr bwMode="auto">
              <a:xfrm>
                <a:off x="4300300" y="15397706"/>
                <a:ext cx="979196" cy="2257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取扱不可</a:t>
                </a:r>
              </a:p>
            </xdr:txBody>
          </xdr:sp>
          <xdr:sp macro="" textlink="">
            <xdr:nvSpPr>
              <xdr:cNvPr id="1195" name="Group Box 171" hidden="1">
                <a:extLst>
                  <a:ext uri="{63B3BB69-23CF-44E3-9099-C40C66FF867C}">
                    <a14:compatExt spid="_x0000_s1195"/>
                  </a:ext>
                  <a:ext uri="{FF2B5EF4-FFF2-40B4-BE49-F238E27FC236}">
                    <a16:creationId xmlns:a16="http://schemas.microsoft.com/office/drawing/2014/main" id="{00000000-0008-0000-0300-0000AB040000}"/>
                  </a:ext>
                </a:extLst>
              </xdr:cNvPr>
              <xdr:cNvSpPr/>
            </xdr:nvSpPr>
            <xdr:spPr bwMode="auto">
              <a:xfrm>
                <a:off x="3282208" y="15330046"/>
                <a:ext cx="2066925" cy="312327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一つを選択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43704</xdr:colOff>
          <xdr:row>164</xdr:row>
          <xdr:rowOff>89645</xdr:rowOff>
        </xdr:from>
        <xdr:to>
          <xdr:col>26</xdr:col>
          <xdr:colOff>134471</xdr:colOff>
          <xdr:row>166</xdr:row>
          <xdr:rowOff>23822</xdr:rowOff>
        </xdr:to>
        <xdr:grpSp>
          <xdr:nvGrpSpPr>
            <xdr:cNvPr id="101" name="グループ化 100">
              <a:extLst>
                <a:ext uri="{FF2B5EF4-FFF2-40B4-BE49-F238E27FC236}">
                  <a16:creationId xmlns:a16="http://schemas.microsoft.com/office/drawing/2014/main" id="{00000000-0008-0000-0300-000065000000}"/>
                </a:ext>
              </a:extLst>
            </xdr:cNvPr>
            <xdr:cNvGrpSpPr/>
          </xdr:nvGrpSpPr>
          <xdr:grpSpPr>
            <a:xfrm>
              <a:off x="2725944" y="33716705"/>
              <a:ext cx="1767167" cy="345657"/>
              <a:chOff x="3282208" y="15329664"/>
              <a:chExt cx="2066925" cy="312326"/>
            </a:xfrm>
          </xdr:grpSpPr>
          <xdr:sp macro="" textlink="">
            <xdr:nvSpPr>
              <xdr:cNvPr id="1196" name="Option Button 172" hidden="1">
                <a:extLst>
                  <a:ext uri="{63B3BB69-23CF-44E3-9099-C40C66FF867C}">
                    <a14:compatExt spid="_x0000_s1196"/>
                  </a:ext>
                  <a:ext uri="{FF2B5EF4-FFF2-40B4-BE49-F238E27FC236}">
                    <a16:creationId xmlns:a16="http://schemas.microsoft.com/office/drawing/2014/main" id="{00000000-0008-0000-0300-0000AC040000}"/>
                  </a:ext>
                </a:extLst>
              </xdr:cNvPr>
              <xdr:cNvSpPr/>
            </xdr:nvSpPr>
            <xdr:spPr bwMode="auto">
              <a:xfrm>
                <a:off x="3336553" y="15420073"/>
                <a:ext cx="897977" cy="2033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取扱可</a:t>
                </a:r>
              </a:p>
            </xdr:txBody>
          </xdr:sp>
          <xdr:sp macro="" textlink="">
            <xdr:nvSpPr>
              <xdr:cNvPr id="1197" name="Option Button 173" hidden="1">
                <a:extLst>
                  <a:ext uri="{63B3BB69-23CF-44E3-9099-C40C66FF867C}">
                    <a14:compatExt spid="_x0000_s1197"/>
                  </a:ext>
                  <a:ext uri="{FF2B5EF4-FFF2-40B4-BE49-F238E27FC236}">
                    <a16:creationId xmlns:a16="http://schemas.microsoft.com/office/drawing/2014/main" id="{00000000-0008-0000-0300-0000AD040000}"/>
                  </a:ext>
                </a:extLst>
              </xdr:cNvPr>
              <xdr:cNvSpPr/>
            </xdr:nvSpPr>
            <xdr:spPr bwMode="auto">
              <a:xfrm>
                <a:off x="4300300" y="15397706"/>
                <a:ext cx="979196" cy="2257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取扱不可</a:t>
                </a:r>
              </a:p>
            </xdr:txBody>
          </xdr:sp>
          <xdr:sp macro="" textlink="">
            <xdr:nvSpPr>
              <xdr:cNvPr id="1198" name="Group Box 174" hidden="1">
                <a:extLst>
                  <a:ext uri="{63B3BB69-23CF-44E3-9099-C40C66FF867C}">
                    <a14:compatExt spid="_x0000_s1198"/>
                  </a:ext>
                  <a:ext uri="{FF2B5EF4-FFF2-40B4-BE49-F238E27FC236}">
                    <a16:creationId xmlns:a16="http://schemas.microsoft.com/office/drawing/2014/main" id="{00000000-0008-0000-0300-0000AE040000}"/>
                  </a:ext>
                </a:extLst>
              </xdr:cNvPr>
              <xdr:cNvSpPr/>
            </xdr:nvSpPr>
            <xdr:spPr bwMode="auto">
              <a:xfrm>
                <a:off x="3282208" y="15329664"/>
                <a:ext cx="2066925" cy="31232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一つを選択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43704</xdr:colOff>
          <xdr:row>177</xdr:row>
          <xdr:rowOff>89608</xdr:rowOff>
        </xdr:from>
        <xdr:to>
          <xdr:col>37</xdr:col>
          <xdr:colOff>3204</xdr:colOff>
          <xdr:row>180</xdr:row>
          <xdr:rowOff>137020</xdr:rowOff>
        </xdr:to>
        <xdr:grpSp>
          <xdr:nvGrpSpPr>
            <xdr:cNvPr id="105" name="グループ化 104">
              <a:extLst>
                <a:ext uri="{FF2B5EF4-FFF2-40B4-BE49-F238E27FC236}">
                  <a16:creationId xmlns:a16="http://schemas.microsoft.com/office/drawing/2014/main" id="{00000000-0008-0000-0300-000069000000}"/>
                </a:ext>
              </a:extLst>
            </xdr:cNvPr>
            <xdr:cNvGrpSpPr/>
          </xdr:nvGrpSpPr>
          <xdr:grpSpPr>
            <a:xfrm>
              <a:off x="2725944" y="36391288"/>
              <a:ext cx="3479940" cy="664632"/>
              <a:chOff x="3282204" y="15329487"/>
              <a:chExt cx="2066925" cy="312326"/>
            </a:xfrm>
          </xdr:grpSpPr>
          <xdr:sp macro="" textlink="">
            <xdr:nvSpPr>
              <xdr:cNvPr id="1199" name="Option Button 175" hidden="1">
                <a:extLst>
                  <a:ext uri="{63B3BB69-23CF-44E3-9099-C40C66FF867C}">
                    <a14:compatExt spid="_x0000_s1199"/>
                  </a:ext>
                  <a:ext uri="{FF2B5EF4-FFF2-40B4-BE49-F238E27FC236}">
                    <a16:creationId xmlns:a16="http://schemas.microsoft.com/office/drawing/2014/main" id="{00000000-0008-0000-0300-0000AF040000}"/>
                  </a:ext>
                </a:extLst>
              </xdr:cNvPr>
              <xdr:cNvSpPr/>
            </xdr:nvSpPr>
            <xdr:spPr bwMode="auto">
              <a:xfrm>
                <a:off x="3336552" y="15355191"/>
                <a:ext cx="2006059" cy="1965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荷物の価額の範囲内で補償し、取扱品目の価額上限値を上限とする</a:t>
                </a:r>
              </a:p>
            </xdr:txBody>
          </xdr:sp>
          <xdr:sp macro="" textlink="">
            <xdr:nvSpPr>
              <xdr:cNvPr id="1200" name="Option Button 176" hidden="1">
                <a:extLst>
                  <a:ext uri="{63B3BB69-23CF-44E3-9099-C40C66FF867C}">
                    <a14:compatExt spid="_x0000_s1200"/>
                  </a:ext>
                  <a:ext uri="{FF2B5EF4-FFF2-40B4-BE49-F238E27FC236}">
                    <a16:creationId xmlns:a16="http://schemas.microsoft.com/office/drawing/2014/main" id="{00000000-0008-0000-0300-0000B0040000}"/>
                  </a:ext>
                </a:extLst>
              </xdr:cNvPr>
              <xdr:cNvSpPr/>
            </xdr:nvSpPr>
            <xdr:spPr bwMode="auto">
              <a:xfrm>
                <a:off x="3336552" y="15493389"/>
                <a:ext cx="979196" cy="1255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別途、以下のその他欄に記載する</a:t>
                </a:r>
              </a:p>
            </xdr:txBody>
          </xdr:sp>
          <xdr:sp macro="" textlink="">
            <xdr:nvSpPr>
              <xdr:cNvPr id="1201" name="Group Box 177" hidden="1">
                <a:extLst>
                  <a:ext uri="{63B3BB69-23CF-44E3-9099-C40C66FF867C}">
                    <a14:compatExt spid="_x0000_s1201"/>
                  </a:ext>
                  <a:ext uri="{FF2B5EF4-FFF2-40B4-BE49-F238E27FC236}">
                    <a16:creationId xmlns:a16="http://schemas.microsoft.com/office/drawing/2014/main" id="{00000000-0008-0000-0300-0000B1040000}"/>
                  </a:ext>
                </a:extLst>
              </xdr:cNvPr>
              <xdr:cNvSpPr/>
            </xdr:nvSpPr>
            <xdr:spPr bwMode="auto">
              <a:xfrm>
                <a:off x="3282204" y="15329487"/>
                <a:ext cx="2066925" cy="31232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一つを選択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43704</xdr:colOff>
          <xdr:row>203</xdr:row>
          <xdr:rowOff>89645</xdr:rowOff>
        </xdr:from>
        <xdr:to>
          <xdr:col>26</xdr:col>
          <xdr:colOff>134471</xdr:colOff>
          <xdr:row>205</xdr:row>
          <xdr:rowOff>23822</xdr:rowOff>
        </xdr:to>
        <xdr:grpSp>
          <xdr:nvGrpSpPr>
            <xdr:cNvPr id="109" name="グループ化 108">
              <a:extLst>
                <a:ext uri="{FF2B5EF4-FFF2-40B4-BE49-F238E27FC236}">
                  <a16:creationId xmlns:a16="http://schemas.microsoft.com/office/drawing/2014/main" id="{00000000-0008-0000-0300-00006D000000}"/>
                </a:ext>
              </a:extLst>
            </xdr:cNvPr>
            <xdr:cNvGrpSpPr/>
          </xdr:nvGrpSpPr>
          <xdr:grpSpPr>
            <a:xfrm>
              <a:off x="2725944" y="41801525"/>
              <a:ext cx="1767167" cy="345657"/>
              <a:chOff x="3282208" y="15330046"/>
              <a:chExt cx="2066925" cy="312327"/>
            </a:xfrm>
          </xdr:grpSpPr>
          <xdr:sp macro="" textlink="">
            <xdr:nvSpPr>
              <xdr:cNvPr id="1202" name="Option Button 178" hidden="1">
                <a:extLst>
                  <a:ext uri="{63B3BB69-23CF-44E3-9099-C40C66FF867C}">
                    <a14:compatExt spid="_x0000_s1202"/>
                  </a:ext>
                  <a:ext uri="{FF2B5EF4-FFF2-40B4-BE49-F238E27FC236}">
                    <a16:creationId xmlns:a16="http://schemas.microsoft.com/office/drawing/2014/main" id="{00000000-0008-0000-0300-0000B2040000}"/>
                  </a:ext>
                </a:extLst>
              </xdr:cNvPr>
              <xdr:cNvSpPr/>
            </xdr:nvSpPr>
            <xdr:spPr bwMode="auto">
              <a:xfrm>
                <a:off x="3336553" y="15420073"/>
                <a:ext cx="897977" cy="2033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固定料金</a:t>
                </a:r>
              </a:p>
            </xdr:txBody>
          </xdr:sp>
          <xdr:sp macro="" textlink="">
            <xdr:nvSpPr>
              <xdr:cNvPr id="1203" name="Option Button 179" hidden="1">
                <a:extLst>
                  <a:ext uri="{63B3BB69-23CF-44E3-9099-C40C66FF867C}">
                    <a14:compatExt spid="_x0000_s1203"/>
                  </a:ext>
                  <a:ext uri="{FF2B5EF4-FFF2-40B4-BE49-F238E27FC236}">
                    <a16:creationId xmlns:a16="http://schemas.microsoft.com/office/drawing/2014/main" id="{00000000-0008-0000-0300-0000B3040000}"/>
                  </a:ext>
                </a:extLst>
              </xdr:cNvPr>
              <xdr:cNvSpPr/>
            </xdr:nvSpPr>
            <xdr:spPr bwMode="auto">
              <a:xfrm>
                <a:off x="4300300" y="15397706"/>
                <a:ext cx="979196" cy="2257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複数(幅)料金</a:t>
                </a:r>
              </a:p>
            </xdr:txBody>
          </xdr:sp>
          <xdr:sp macro="" textlink="">
            <xdr:nvSpPr>
              <xdr:cNvPr id="1204" name="Group Box 180" hidden="1">
                <a:extLst>
                  <a:ext uri="{63B3BB69-23CF-44E3-9099-C40C66FF867C}">
                    <a14:compatExt spid="_x0000_s1204"/>
                  </a:ext>
                  <a:ext uri="{FF2B5EF4-FFF2-40B4-BE49-F238E27FC236}">
                    <a16:creationId xmlns:a16="http://schemas.microsoft.com/office/drawing/2014/main" id="{00000000-0008-0000-0300-0000B4040000}"/>
                  </a:ext>
                </a:extLst>
              </xdr:cNvPr>
              <xdr:cNvSpPr/>
            </xdr:nvSpPr>
            <xdr:spPr bwMode="auto">
              <a:xfrm>
                <a:off x="3282208" y="15330046"/>
                <a:ext cx="2066925" cy="312327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一つを選択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43704</xdr:colOff>
          <xdr:row>212</xdr:row>
          <xdr:rowOff>89645</xdr:rowOff>
        </xdr:from>
        <xdr:to>
          <xdr:col>26</xdr:col>
          <xdr:colOff>134471</xdr:colOff>
          <xdr:row>214</xdr:row>
          <xdr:rowOff>23822</xdr:rowOff>
        </xdr:to>
        <xdr:grpSp>
          <xdr:nvGrpSpPr>
            <xdr:cNvPr id="113" name="グループ化 112">
              <a:extLst>
                <a:ext uri="{FF2B5EF4-FFF2-40B4-BE49-F238E27FC236}">
                  <a16:creationId xmlns:a16="http://schemas.microsoft.com/office/drawing/2014/main" id="{00000000-0008-0000-0300-000071000000}"/>
                </a:ext>
              </a:extLst>
            </xdr:cNvPr>
            <xdr:cNvGrpSpPr/>
          </xdr:nvGrpSpPr>
          <xdr:grpSpPr>
            <a:xfrm>
              <a:off x="2725944" y="43653185"/>
              <a:ext cx="1767167" cy="345657"/>
              <a:chOff x="3282208" y="15329664"/>
              <a:chExt cx="2066925" cy="312326"/>
            </a:xfrm>
          </xdr:grpSpPr>
          <xdr:sp macro="" textlink="">
            <xdr:nvSpPr>
              <xdr:cNvPr id="1205" name="Option Button 181" hidden="1">
                <a:extLst>
                  <a:ext uri="{63B3BB69-23CF-44E3-9099-C40C66FF867C}">
                    <a14:compatExt spid="_x0000_s1205"/>
                  </a:ext>
                  <a:ext uri="{FF2B5EF4-FFF2-40B4-BE49-F238E27FC236}">
                    <a16:creationId xmlns:a16="http://schemas.microsoft.com/office/drawing/2014/main" id="{00000000-0008-0000-0300-0000B5040000}"/>
                  </a:ext>
                </a:extLst>
              </xdr:cNvPr>
              <xdr:cNvSpPr/>
            </xdr:nvSpPr>
            <xdr:spPr bwMode="auto">
              <a:xfrm>
                <a:off x="3336553" y="15420073"/>
                <a:ext cx="897977" cy="2033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取扱可</a:t>
                </a:r>
              </a:p>
            </xdr:txBody>
          </xdr:sp>
          <xdr:sp macro="" textlink="">
            <xdr:nvSpPr>
              <xdr:cNvPr id="1206" name="Option Button 182" hidden="1">
                <a:extLst>
                  <a:ext uri="{63B3BB69-23CF-44E3-9099-C40C66FF867C}">
                    <a14:compatExt spid="_x0000_s1206"/>
                  </a:ext>
                  <a:ext uri="{FF2B5EF4-FFF2-40B4-BE49-F238E27FC236}">
                    <a16:creationId xmlns:a16="http://schemas.microsoft.com/office/drawing/2014/main" id="{00000000-0008-0000-0300-0000B6040000}"/>
                  </a:ext>
                </a:extLst>
              </xdr:cNvPr>
              <xdr:cNvSpPr/>
            </xdr:nvSpPr>
            <xdr:spPr bwMode="auto">
              <a:xfrm>
                <a:off x="4300300" y="15397706"/>
                <a:ext cx="979196" cy="2257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取扱不可</a:t>
                </a:r>
              </a:p>
            </xdr:txBody>
          </xdr:sp>
          <xdr:sp macro="" textlink="">
            <xdr:nvSpPr>
              <xdr:cNvPr id="1207" name="Group Box 183" hidden="1">
                <a:extLst>
                  <a:ext uri="{63B3BB69-23CF-44E3-9099-C40C66FF867C}">
                    <a14:compatExt spid="_x0000_s1207"/>
                  </a:ext>
                  <a:ext uri="{FF2B5EF4-FFF2-40B4-BE49-F238E27FC236}">
                    <a16:creationId xmlns:a16="http://schemas.microsoft.com/office/drawing/2014/main" id="{00000000-0008-0000-0300-0000B7040000}"/>
                  </a:ext>
                </a:extLst>
              </xdr:cNvPr>
              <xdr:cNvSpPr/>
            </xdr:nvSpPr>
            <xdr:spPr bwMode="auto">
              <a:xfrm>
                <a:off x="3282208" y="15329664"/>
                <a:ext cx="2066925" cy="31232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一つを選択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43704</xdr:colOff>
          <xdr:row>214</xdr:row>
          <xdr:rowOff>89645</xdr:rowOff>
        </xdr:from>
        <xdr:to>
          <xdr:col>26</xdr:col>
          <xdr:colOff>134471</xdr:colOff>
          <xdr:row>216</xdr:row>
          <xdr:rowOff>23822</xdr:rowOff>
        </xdr:to>
        <xdr:grpSp>
          <xdr:nvGrpSpPr>
            <xdr:cNvPr id="117" name="グループ化 116">
              <a:extLst>
                <a:ext uri="{FF2B5EF4-FFF2-40B4-BE49-F238E27FC236}">
                  <a16:creationId xmlns:a16="http://schemas.microsoft.com/office/drawing/2014/main" id="{00000000-0008-0000-0300-000075000000}"/>
                </a:ext>
              </a:extLst>
            </xdr:cNvPr>
            <xdr:cNvGrpSpPr/>
          </xdr:nvGrpSpPr>
          <xdr:grpSpPr>
            <a:xfrm>
              <a:off x="2725944" y="44064665"/>
              <a:ext cx="1767167" cy="345657"/>
              <a:chOff x="3282208" y="15330046"/>
              <a:chExt cx="2066925" cy="312327"/>
            </a:xfrm>
          </xdr:grpSpPr>
          <xdr:sp macro="" textlink="">
            <xdr:nvSpPr>
              <xdr:cNvPr id="1208" name="Option Button 184" hidden="1">
                <a:extLst>
                  <a:ext uri="{63B3BB69-23CF-44E3-9099-C40C66FF867C}">
                    <a14:compatExt spid="_x0000_s1208"/>
                  </a:ext>
                  <a:ext uri="{FF2B5EF4-FFF2-40B4-BE49-F238E27FC236}">
                    <a16:creationId xmlns:a16="http://schemas.microsoft.com/office/drawing/2014/main" id="{00000000-0008-0000-0300-0000B8040000}"/>
                  </a:ext>
                </a:extLst>
              </xdr:cNvPr>
              <xdr:cNvSpPr/>
            </xdr:nvSpPr>
            <xdr:spPr bwMode="auto">
              <a:xfrm>
                <a:off x="3336553" y="15420073"/>
                <a:ext cx="897977" cy="2033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取扱可</a:t>
                </a:r>
              </a:p>
            </xdr:txBody>
          </xdr:sp>
          <xdr:sp macro="" textlink="">
            <xdr:nvSpPr>
              <xdr:cNvPr id="1209" name="Option Button 185" hidden="1">
                <a:extLst>
                  <a:ext uri="{63B3BB69-23CF-44E3-9099-C40C66FF867C}">
                    <a14:compatExt spid="_x0000_s1209"/>
                  </a:ext>
                  <a:ext uri="{FF2B5EF4-FFF2-40B4-BE49-F238E27FC236}">
                    <a16:creationId xmlns:a16="http://schemas.microsoft.com/office/drawing/2014/main" id="{00000000-0008-0000-0300-0000B9040000}"/>
                  </a:ext>
                </a:extLst>
              </xdr:cNvPr>
              <xdr:cNvSpPr/>
            </xdr:nvSpPr>
            <xdr:spPr bwMode="auto">
              <a:xfrm>
                <a:off x="4300300" y="15397706"/>
                <a:ext cx="979196" cy="2257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取扱不可</a:t>
                </a:r>
              </a:p>
            </xdr:txBody>
          </xdr:sp>
          <xdr:sp macro="" textlink="">
            <xdr:nvSpPr>
              <xdr:cNvPr id="1210" name="Group Box 186" hidden="1">
                <a:extLst>
                  <a:ext uri="{63B3BB69-23CF-44E3-9099-C40C66FF867C}">
                    <a14:compatExt spid="_x0000_s1210"/>
                  </a:ext>
                  <a:ext uri="{FF2B5EF4-FFF2-40B4-BE49-F238E27FC236}">
                    <a16:creationId xmlns:a16="http://schemas.microsoft.com/office/drawing/2014/main" id="{00000000-0008-0000-0300-0000BA040000}"/>
                  </a:ext>
                </a:extLst>
              </xdr:cNvPr>
              <xdr:cNvSpPr/>
            </xdr:nvSpPr>
            <xdr:spPr bwMode="auto">
              <a:xfrm>
                <a:off x="3282208" y="15330046"/>
                <a:ext cx="2066925" cy="312327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一つを選択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43704</xdr:colOff>
          <xdr:row>216</xdr:row>
          <xdr:rowOff>89645</xdr:rowOff>
        </xdr:from>
        <xdr:to>
          <xdr:col>26</xdr:col>
          <xdr:colOff>134471</xdr:colOff>
          <xdr:row>218</xdr:row>
          <xdr:rowOff>23822</xdr:rowOff>
        </xdr:to>
        <xdr:grpSp>
          <xdr:nvGrpSpPr>
            <xdr:cNvPr id="121" name="グループ化 120">
              <a:extLst>
                <a:ext uri="{FF2B5EF4-FFF2-40B4-BE49-F238E27FC236}">
                  <a16:creationId xmlns:a16="http://schemas.microsoft.com/office/drawing/2014/main" id="{00000000-0008-0000-0300-000079000000}"/>
                </a:ext>
              </a:extLst>
            </xdr:cNvPr>
            <xdr:cNvGrpSpPr/>
          </xdr:nvGrpSpPr>
          <xdr:grpSpPr>
            <a:xfrm>
              <a:off x="2725944" y="44476145"/>
              <a:ext cx="1767167" cy="345657"/>
              <a:chOff x="3282208" y="15329664"/>
              <a:chExt cx="2066925" cy="312326"/>
            </a:xfrm>
          </xdr:grpSpPr>
          <xdr:sp macro="" textlink="">
            <xdr:nvSpPr>
              <xdr:cNvPr id="1211" name="Option Button 187" hidden="1">
                <a:extLst>
                  <a:ext uri="{63B3BB69-23CF-44E3-9099-C40C66FF867C}">
                    <a14:compatExt spid="_x0000_s1211"/>
                  </a:ext>
                  <a:ext uri="{FF2B5EF4-FFF2-40B4-BE49-F238E27FC236}">
                    <a16:creationId xmlns:a16="http://schemas.microsoft.com/office/drawing/2014/main" id="{00000000-0008-0000-0300-0000BB040000}"/>
                  </a:ext>
                </a:extLst>
              </xdr:cNvPr>
              <xdr:cNvSpPr/>
            </xdr:nvSpPr>
            <xdr:spPr bwMode="auto">
              <a:xfrm>
                <a:off x="3336553" y="15420073"/>
                <a:ext cx="897977" cy="2033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取扱可</a:t>
                </a:r>
              </a:p>
            </xdr:txBody>
          </xdr:sp>
          <xdr:sp macro="" textlink="">
            <xdr:nvSpPr>
              <xdr:cNvPr id="1212" name="Option Button 188" hidden="1">
                <a:extLst>
                  <a:ext uri="{63B3BB69-23CF-44E3-9099-C40C66FF867C}">
                    <a14:compatExt spid="_x0000_s1212"/>
                  </a:ext>
                  <a:ext uri="{FF2B5EF4-FFF2-40B4-BE49-F238E27FC236}">
                    <a16:creationId xmlns:a16="http://schemas.microsoft.com/office/drawing/2014/main" id="{00000000-0008-0000-0300-0000BC040000}"/>
                  </a:ext>
                </a:extLst>
              </xdr:cNvPr>
              <xdr:cNvSpPr/>
            </xdr:nvSpPr>
            <xdr:spPr bwMode="auto">
              <a:xfrm>
                <a:off x="4300300" y="15397706"/>
                <a:ext cx="979196" cy="2257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取扱不可</a:t>
                </a:r>
              </a:p>
            </xdr:txBody>
          </xdr:sp>
          <xdr:sp macro="" textlink="">
            <xdr:nvSpPr>
              <xdr:cNvPr id="1213" name="Group Box 189" hidden="1">
                <a:extLst>
                  <a:ext uri="{63B3BB69-23CF-44E3-9099-C40C66FF867C}">
                    <a14:compatExt spid="_x0000_s1213"/>
                  </a:ext>
                  <a:ext uri="{FF2B5EF4-FFF2-40B4-BE49-F238E27FC236}">
                    <a16:creationId xmlns:a16="http://schemas.microsoft.com/office/drawing/2014/main" id="{00000000-0008-0000-0300-0000BD040000}"/>
                  </a:ext>
                </a:extLst>
              </xdr:cNvPr>
              <xdr:cNvSpPr/>
            </xdr:nvSpPr>
            <xdr:spPr bwMode="auto">
              <a:xfrm>
                <a:off x="3282208" y="15329664"/>
                <a:ext cx="2066925" cy="31232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一つを選択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43704</xdr:colOff>
          <xdr:row>229</xdr:row>
          <xdr:rowOff>89608</xdr:rowOff>
        </xdr:from>
        <xdr:to>
          <xdr:col>37</xdr:col>
          <xdr:colOff>3204</xdr:colOff>
          <xdr:row>232</xdr:row>
          <xdr:rowOff>137020</xdr:rowOff>
        </xdr:to>
        <xdr:grpSp>
          <xdr:nvGrpSpPr>
            <xdr:cNvPr id="125" name="グループ化 124">
              <a:extLst>
                <a:ext uri="{FF2B5EF4-FFF2-40B4-BE49-F238E27FC236}">
                  <a16:creationId xmlns:a16="http://schemas.microsoft.com/office/drawing/2014/main" id="{00000000-0008-0000-0300-00007D000000}"/>
                </a:ext>
              </a:extLst>
            </xdr:cNvPr>
            <xdr:cNvGrpSpPr/>
          </xdr:nvGrpSpPr>
          <xdr:grpSpPr>
            <a:xfrm>
              <a:off x="2725944" y="47150728"/>
              <a:ext cx="3479940" cy="664632"/>
              <a:chOff x="3282204" y="15329483"/>
              <a:chExt cx="2066925" cy="312326"/>
            </a:xfrm>
          </xdr:grpSpPr>
          <xdr:sp macro="" textlink="">
            <xdr:nvSpPr>
              <xdr:cNvPr id="1214" name="Option Button 190" hidden="1">
                <a:extLst>
                  <a:ext uri="{63B3BB69-23CF-44E3-9099-C40C66FF867C}">
                    <a14:compatExt spid="_x0000_s1214"/>
                  </a:ext>
                  <a:ext uri="{FF2B5EF4-FFF2-40B4-BE49-F238E27FC236}">
                    <a16:creationId xmlns:a16="http://schemas.microsoft.com/office/drawing/2014/main" id="{00000000-0008-0000-0300-0000BE040000}"/>
                  </a:ext>
                </a:extLst>
              </xdr:cNvPr>
              <xdr:cNvSpPr/>
            </xdr:nvSpPr>
            <xdr:spPr bwMode="auto">
              <a:xfrm>
                <a:off x="3336552" y="15355191"/>
                <a:ext cx="2006059" cy="1965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荷物の価額の範囲内で補償し、取扱品目の価額上限値を上限とする</a:t>
                </a:r>
              </a:p>
            </xdr:txBody>
          </xdr:sp>
          <xdr:sp macro="" textlink="">
            <xdr:nvSpPr>
              <xdr:cNvPr id="1215" name="Option Button 191" hidden="1">
                <a:extLst>
                  <a:ext uri="{63B3BB69-23CF-44E3-9099-C40C66FF867C}">
                    <a14:compatExt spid="_x0000_s1215"/>
                  </a:ext>
                  <a:ext uri="{FF2B5EF4-FFF2-40B4-BE49-F238E27FC236}">
                    <a16:creationId xmlns:a16="http://schemas.microsoft.com/office/drawing/2014/main" id="{00000000-0008-0000-0300-0000BF040000}"/>
                  </a:ext>
                </a:extLst>
              </xdr:cNvPr>
              <xdr:cNvSpPr/>
            </xdr:nvSpPr>
            <xdr:spPr bwMode="auto">
              <a:xfrm>
                <a:off x="3336552" y="15493389"/>
                <a:ext cx="979196" cy="1255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別途、以下のその他欄に記載する</a:t>
                </a:r>
              </a:p>
            </xdr:txBody>
          </xdr:sp>
          <xdr:sp macro="" textlink="">
            <xdr:nvSpPr>
              <xdr:cNvPr id="1216" name="Group Box 192" hidden="1">
                <a:extLst>
                  <a:ext uri="{63B3BB69-23CF-44E3-9099-C40C66FF867C}">
                    <a14:compatExt spid="_x0000_s1216"/>
                  </a:ext>
                  <a:ext uri="{FF2B5EF4-FFF2-40B4-BE49-F238E27FC236}">
                    <a16:creationId xmlns:a16="http://schemas.microsoft.com/office/drawing/2014/main" id="{00000000-0008-0000-0300-0000C0040000}"/>
                  </a:ext>
                </a:extLst>
              </xdr:cNvPr>
              <xdr:cNvSpPr/>
            </xdr:nvSpPr>
            <xdr:spPr bwMode="auto">
              <a:xfrm>
                <a:off x="3282204" y="15329483"/>
                <a:ext cx="2066925" cy="31232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一つを選択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43704</xdr:colOff>
          <xdr:row>243</xdr:row>
          <xdr:rowOff>89608</xdr:rowOff>
        </xdr:from>
        <xdr:to>
          <xdr:col>37</xdr:col>
          <xdr:colOff>3204</xdr:colOff>
          <xdr:row>246</xdr:row>
          <xdr:rowOff>137020</xdr:rowOff>
        </xdr:to>
        <xdr:grpSp>
          <xdr:nvGrpSpPr>
            <xdr:cNvPr id="157" name="グループ化 156">
              <a:extLst>
                <a:ext uri="{FF2B5EF4-FFF2-40B4-BE49-F238E27FC236}">
                  <a16:creationId xmlns:a16="http://schemas.microsoft.com/office/drawing/2014/main" id="{00000000-0008-0000-0300-00009D000000}"/>
                </a:ext>
              </a:extLst>
            </xdr:cNvPr>
            <xdr:cNvGrpSpPr/>
          </xdr:nvGrpSpPr>
          <xdr:grpSpPr>
            <a:xfrm>
              <a:off x="2725944" y="50031088"/>
              <a:ext cx="3479940" cy="664632"/>
              <a:chOff x="3282204" y="15329487"/>
              <a:chExt cx="2066925" cy="312326"/>
            </a:xfrm>
          </xdr:grpSpPr>
          <xdr:sp macro="" textlink="">
            <xdr:nvSpPr>
              <xdr:cNvPr id="1238" name="Option Button 214" hidden="1">
                <a:extLst>
                  <a:ext uri="{63B3BB69-23CF-44E3-9099-C40C66FF867C}">
                    <a14:compatExt spid="_x0000_s1238"/>
                  </a:ext>
                  <a:ext uri="{FF2B5EF4-FFF2-40B4-BE49-F238E27FC236}">
                    <a16:creationId xmlns:a16="http://schemas.microsoft.com/office/drawing/2014/main" id="{00000000-0008-0000-0300-0000D6040000}"/>
                  </a:ext>
                </a:extLst>
              </xdr:cNvPr>
              <xdr:cNvSpPr/>
            </xdr:nvSpPr>
            <xdr:spPr bwMode="auto">
              <a:xfrm>
                <a:off x="3336552" y="15355191"/>
                <a:ext cx="2006059" cy="1965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日本全国の宿泊施設等に発送することが可能。</a:t>
                </a:r>
              </a:p>
            </xdr:txBody>
          </xdr:sp>
          <xdr:sp macro="" textlink="">
            <xdr:nvSpPr>
              <xdr:cNvPr id="1239" name="Option Button 215" hidden="1">
                <a:extLst>
                  <a:ext uri="{63B3BB69-23CF-44E3-9099-C40C66FF867C}">
                    <a14:compatExt spid="_x0000_s1239"/>
                  </a:ext>
                  <a:ext uri="{FF2B5EF4-FFF2-40B4-BE49-F238E27FC236}">
                    <a16:creationId xmlns:a16="http://schemas.microsoft.com/office/drawing/2014/main" id="{00000000-0008-0000-0300-0000D7040000}"/>
                  </a:ext>
                </a:extLst>
              </xdr:cNvPr>
              <xdr:cNvSpPr/>
            </xdr:nvSpPr>
            <xdr:spPr bwMode="auto">
              <a:xfrm>
                <a:off x="3336552" y="15493389"/>
                <a:ext cx="1128056" cy="1255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別途、以下のその他欄に記載する</a:t>
                </a:r>
              </a:p>
            </xdr:txBody>
          </xdr:sp>
          <xdr:sp macro="" textlink="">
            <xdr:nvSpPr>
              <xdr:cNvPr id="1240" name="Group Box 216" hidden="1">
                <a:extLst>
                  <a:ext uri="{63B3BB69-23CF-44E3-9099-C40C66FF867C}">
                    <a14:compatExt spid="_x0000_s1240"/>
                  </a:ext>
                  <a:ext uri="{FF2B5EF4-FFF2-40B4-BE49-F238E27FC236}">
                    <a16:creationId xmlns:a16="http://schemas.microsoft.com/office/drawing/2014/main" id="{00000000-0008-0000-0300-0000D8040000}"/>
                  </a:ext>
                </a:extLst>
              </xdr:cNvPr>
              <xdr:cNvSpPr/>
            </xdr:nvSpPr>
            <xdr:spPr bwMode="auto">
              <a:xfrm>
                <a:off x="3282204" y="15329487"/>
                <a:ext cx="2066925" cy="31232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一つを選択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43704</xdr:colOff>
          <xdr:row>254</xdr:row>
          <xdr:rowOff>89645</xdr:rowOff>
        </xdr:from>
        <xdr:to>
          <xdr:col>26</xdr:col>
          <xdr:colOff>134471</xdr:colOff>
          <xdr:row>256</xdr:row>
          <xdr:rowOff>23822</xdr:rowOff>
        </xdr:to>
        <xdr:grpSp>
          <xdr:nvGrpSpPr>
            <xdr:cNvPr id="161" name="グループ化 160">
              <a:extLst>
                <a:ext uri="{FF2B5EF4-FFF2-40B4-BE49-F238E27FC236}">
                  <a16:creationId xmlns:a16="http://schemas.microsoft.com/office/drawing/2014/main" id="{00000000-0008-0000-0300-0000A1000000}"/>
                </a:ext>
              </a:extLst>
            </xdr:cNvPr>
            <xdr:cNvGrpSpPr/>
          </xdr:nvGrpSpPr>
          <xdr:grpSpPr>
            <a:xfrm>
              <a:off x="2725944" y="52355225"/>
              <a:ext cx="1767167" cy="345657"/>
              <a:chOff x="3282208" y="15329664"/>
              <a:chExt cx="2066925" cy="312326"/>
            </a:xfrm>
          </xdr:grpSpPr>
          <xdr:sp macro="" textlink="">
            <xdr:nvSpPr>
              <xdr:cNvPr id="1241" name="Option Button 217" hidden="1">
                <a:extLst>
                  <a:ext uri="{63B3BB69-23CF-44E3-9099-C40C66FF867C}">
                    <a14:compatExt spid="_x0000_s1241"/>
                  </a:ext>
                  <a:ext uri="{FF2B5EF4-FFF2-40B4-BE49-F238E27FC236}">
                    <a16:creationId xmlns:a16="http://schemas.microsoft.com/office/drawing/2014/main" id="{00000000-0008-0000-0300-0000D9040000}"/>
                  </a:ext>
                </a:extLst>
              </xdr:cNvPr>
              <xdr:cNvSpPr/>
            </xdr:nvSpPr>
            <xdr:spPr bwMode="auto">
              <a:xfrm>
                <a:off x="3336553" y="15420073"/>
                <a:ext cx="897977" cy="2033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固定料金</a:t>
                </a:r>
              </a:p>
            </xdr:txBody>
          </xdr:sp>
          <xdr:sp macro="" textlink="">
            <xdr:nvSpPr>
              <xdr:cNvPr id="1242" name="Option Button 218" hidden="1">
                <a:extLst>
                  <a:ext uri="{63B3BB69-23CF-44E3-9099-C40C66FF867C}">
                    <a14:compatExt spid="_x0000_s1242"/>
                  </a:ext>
                  <a:ext uri="{FF2B5EF4-FFF2-40B4-BE49-F238E27FC236}">
                    <a16:creationId xmlns:a16="http://schemas.microsoft.com/office/drawing/2014/main" id="{00000000-0008-0000-0300-0000DA040000}"/>
                  </a:ext>
                </a:extLst>
              </xdr:cNvPr>
              <xdr:cNvSpPr/>
            </xdr:nvSpPr>
            <xdr:spPr bwMode="auto">
              <a:xfrm>
                <a:off x="4300300" y="15397706"/>
                <a:ext cx="979196" cy="2257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複数(幅)料金</a:t>
                </a:r>
              </a:p>
            </xdr:txBody>
          </xdr:sp>
          <xdr:sp macro="" textlink="">
            <xdr:nvSpPr>
              <xdr:cNvPr id="1243" name="Group Box 219" hidden="1">
                <a:extLst>
                  <a:ext uri="{63B3BB69-23CF-44E3-9099-C40C66FF867C}">
                    <a14:compatExt spid="_x0000_s1243"/>
                  </a:ext>
                  <a:ext uri="{FF2B5EF4-FFF2-40B4-BE49-F238E27FC236}">
                    <a16:creationId xmlns:a16="http://schemas.microsoft.com/office/drawing/2014/main" id="{00000000-0008-0000-0300-0000DB040000}"/>
                  </a:ext>
                </a:extLst>
              </xdr:cNvPr>
              <xdr:cNvSpPr/>
            </xdr:nvSpPr>
            <xdr:spPr bwMode="auto">
              <a:xfrm>
                <a:off x="3282208" y="15329664"/>
                <a:ext cx="2066925" cy="31232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一つを選択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43704</xdr:colOff>
          <xdr:row>263</xdr:row>
          <xdr:rowOff>89645</xdr:rowOff>
        </xdr:from>
        <xdr:to>
          <xdr:col>26</xdr:col>
          <xdr:colOff>134471</xdr:colOff>
          <xdr:row>265</xdr:row>
          <xdr:rowOff>23822</xdr:rowOff>
        </xdr:to>
        <xdr:grpSp>
          <xdr:nvGrpSpPr>
            <xdr:cNvPr id="165" name="グループ化 164">
              <a:extLst>
                <a:ext uri="{FF2B5EF4-FFF2-40B4-BE49-F238E27FC236}">
                  <a16:creationId xmlns:a16="http://schemas.microsoft.com/office/drawing/2014/main" id="{00000000-0008-0000-0300-0000A5000000}"/>
                </a:ext>
              </a:extLst>
            </xdr:cNvPr>
            <xdr:cNvGrpSpPr/>
          </xdr:nvGrpSpPr>
          <xdr:grpSpPr>
            <a:xfrm>
              <a:off x="2725944" y="54206885"/>
              <a:ext cx="1767167" cy="345657"/>
              <a:chOff x="3282208" y="15330046"/>
              <a:chExt cx="2066925" cy="312327"/>
            </a:xfrm>
          </xdr:grpSpPr>
          <xdr:sp macro="" textlink="">
            <xdr:nvSpPr>
              <xdr:cNvPr id="1244" name="Option Button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300-0000DC040000}"/>
                  </a:ext>
                </a:extLst>
              </xdr:cNvPr>
              <xdr:cNvSpPr/>
            </xdr:nvSpPr>
            <xdr:spPr bwMode="auto">
              <a:xfrm>
                <a:off x="3336553" y="15420073"/>
                <a:ext cx="897977" cy="2033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取扱可</a:t>
                </a:r>
              </a:p>
            </xdr:txBody>
          </xdr:sp>
          <xdr:sp macro="" textlink="">
            <xdr:nvSpPr>
              <xdr:cNvPr id="1245" name="Option Butto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300-0000DD040000}"/>
                  </a:ext>
                </a:extLst>
              </xdr:cNvPr>
              <xdr:cNvSpPr/>
            </xdr:nvSpPr>
            <xdr:spPr bwMode="auto">
              <a:xfrm>
                <a:off x="4300300" y="15397706"/>
                <a:ext cx="979196" cy="2257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取扱不可</a:t>
                </a:r>
              </a:p>
            </xdr:txBody>
          </xdr:sp>
          <xdr:sp macro="" textlink="">
            <xdr:nvSpPr>
              <xdr:cNvPr id="1246" name="Group Box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300-0000DE040000}"/>
                  </a:ext>
                </a:extLst>
              </xdr:cNvPr>
              <xdr:cNvSpPr/>
            </xdr:nvSpPr>
            <xdr:spPr bwMode="auto">
              <a:xfrm>
                <a:off x="3282208" y="15330046"/>
                <a:ext cx="2066925" cy="312327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一つを選択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43704</xdr:colOff>
          <xdr:row>265</xdr:row>
          <xdr:rowOff>89645</xdr:rowOff>
        </xdr:from>
        <xdr:to>
          <xdr:col>26</xdr:col>
          <xdr:colOff>134471</xdr:colOff>
          <xdr:row>267</xdr:row>
          <xdr:rowOff>23822</xdr:rowOff>
        </xdr:to>
        <xdr:grpSp>
          <xdr:nvGrpSpPr>
            <xdr:cNvPr id="169" name="グループ化 168">
              <a:extLst>
                <a:ext uri="{FF2B5EF4-FFF2-40B4-BE49-F238E27FC236}">
                  <a16:creationId xmlns:a16="http://schemas.microsoft.com/office/drawing/2014/main" id="{00000000-0008-0000-0300-0000A9000000}"/>
                </a:ext>
              </a:extLst>
            </xdr:cNvPr>
            <xdr:cNvGrpSpPr/>
          </xdr:nvGrpSpPr>
          <xdr:grpSpPr>
            <a:xfrm>
              <a:off x="2725944" y="54618365"/>
              <a:ext cx="1767167" cy="345657"/>
              <a:chOff x="3282208" y="15329664"/>
              <a:chExt cx="2066925" cy="312326"/>
            </a:xfrm>
          </xdr:grpSpPr>
          <xdr:sp macro="" textlink="">
            <xdr:nvSpPr>
              <xdr:cNvPr id="1247" name="Option Button 223" hidden="1">
                <a:extLst>
                  <a:ext uri="{63B3BB69-23CF-44E3-9099-C40C66FF867C}">
                    <a14:compatExt spid="_x0000_s1247"/>
                  </a:ext>
                  <a:ext uri="{FF2B5EF4-FFF2-40B4-BE49-F238E27FC236}">
                    <a16:creationId xmlns:a16="http://schemas.microsoft.com/office/drawing/2014/main" id="{00000000-0008-0000-0300-0000DF040000}"/>
                  </a:ext>
                </a:extLst>
              </xdr:cNvPr>
              <xdr:cNvSpPr/>
            </xdr:nvSpPr>
            <xdr:spPr bwMode="auto">
              <a:xfrm>
                <a:off x="3336553" y="15420073"/>
                <a:ext cx="897977" cy="2033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取扱可</a:t>
                </a:r>
              </a:p>
            </xdr:txBody>
          </xdr:sp>
          <xdr:sp macro="" textlink="">
            <xdr:nvSpPr>
              <xdr:cNvPr id="1248" name="Option Button 224" hidden="1">
                <a:extLst>
                  <a:ext uri="{63B3BB69-23CF-44E3-9099-C40C66FF867C}">
                    <a14:compatExt spid="_x0000_s1248"/>
                  </a:ext>
                  <a:ext uri="{FF2B5EF4-FFF2-40B4-BE49-F238E27FC236}">
                    <a16:creationId xmlns:a16="http://schemas.microsoft.com/office/drawing/2014/main" id="{00000000-0008-0000-0300-0000E0040000}"/>
                  </a:ext>
                </a:extLst>
              </xdr:cNvPr>
              <xdr:cNvSpPr/>
            </xdr:nvSpPr>
            <xdr:spPr bwMode="auto">
              <a:xfrm>
                <a:off x="4300300" y="15397706"/>
                <a:ext cx="979196" cy="2257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取扱不可</a:t>
                </a:r>
              </a:p>
            </xdr:txBody>
          </xdr:sp>
          <xdr:sp macro="" textlink="">
            <xdr:nvSpPr>
              <xdr:cNvPr id="1249" name="Group Box 225" hidden="1">
                <a:extLst>
                  <a:ext uri="{63B3BB69-23CF-44E3-9099-C40C66FF867C}">
                    <a14:compatExt spid="_x0000_s1249"/>
                  </a:ext>
                  <a:ext uri="{FF2B5EF4-FFF2-40B4-BE49-F238E27FC236}">
                    <a16:creationId xmlns:a16="http://schemas.microsoft.com/office/drawing/2014/main" id="{00000000-0008-0000-0300-0000E1040000}"/>
                  </a:ext>
                </a:extLst>
              </xdr:cNvPr>
              <xdr:cNvSpPr/>
            </xdr:nvSpPr>
            <xdr:spPr bwMode="auto">
              <a:xfrm>
                <a:off x="3282208" y="15329664"/>
                <a:ext cx="2066925" cy="31232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一つを選択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43704</xdr:colOff>
          <xdr:row>267</xdr:row>
          <xdr:rowOff>89645</xdr:rowOff>
        </xdr:from>
        <xdr:to>
          <xdr:col>26</xdr:col>
          <xdr:colOff>134471</xdr:colOff>
          <xdr:row>269</xdr:row>
          <xdr:rowOff>23822</xdr:rowOff>
        </xdr:to>
        <xdr:grpSp>
          <xdr:nvGrpSpPr>
            <xdr:cNvPr id="173" name="グループ化 172">
              <a:extLst>
                <a:ext uri="{FF2B5EF4-FFF2-40B4-BE49-F238E27FC236}">
                  <a16:creationId xmlns:a16="http://schemas.microsoft.com/office/drawing/2014/main" id="{00000000-0008-0000-0300-0000AD000000}"/>
                </a:ext>
              </a:extLst>
            </xdr:cNvPr>
            <xdr:cNvGrpSpPr/>
          </xdr:nvGrpSpPr>
          <xdr:grpSpPr>
            <a:xfrm>
              <a:off x="2725944" y="55029845"/>
              <a:ext cx="1767167" cy="345657"/>
              <a:chOff x="3282208" y="15330046"/>
              <a:chExt cx="2066925" cy="312327"/>
            </a:xfrm>
          </xdr:grpSpPr>
          <xdr:sp macro="" textlink="">
            <xdr:nvSpPr>
              <xdr:cNvPr id="1250" name="Option Button 226" hidden="1">
                <a:extLst>
                  <a:ext uri="{63B3BB69-23CF-44E3-9099-C40C66FF867C}">
                    <a14:compatExt spid="_x0000_s1250"/>
                  </a:ext>
                  <a:ext uri="{FF2B5EF4-FFF2-40B4-BE49-F238E27FC236}">
                    <a16:creationId xmlns:a16="http://schemas.microsoft.com/office/drawing/2014/main" id="{00000000-0008-0000-0300-0000E2040000}"/>
                  </a:ext>
                </a:extLst>
              </xdr:cNvPr>
              <xdr:cNvSpPr/>
            </xdr:nvSpPr>
            <xdr:spPr bwMode="auto">
              <a:xfrm>
                <a:off x="3336553" y="15420073"/>
                <a:ext cx="897977" cy="2033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取扱可</a:t>
                </a:r>
              </a:p>
            </xdr:txBody>
          </xdr:sp>
          <xdr:sp macro="" textlink="">
            <xdr:nvSpPr>
              <xdr:cNvPr id="1251" name="Option Button 227" hidden="1">
                <a:extLst>
                  <a:ext uri="{63B3BB69-23CF-44E3-9099-C40C66FF867C}">
                    <a14:compatExt spid="_x0000_s1251"/>
                  </a:ext>
                  <a:ext uri="{FF2B5EF4-FFF2-40B4-BE49-F238E27FC236}">
                    <a16:creationId xmlns:a16="http://schemas.microsoft.com/office/drawing/2014/main" id="{00000000-0008-0000-0300-0000E3040000}"/>
                  </a:ext>
                </a:extLst>
              </xdr:cNvPr>
              <xdr:cNvSpPr/>
            </xdr:nvSpPr>
            <xdr:spPr bwMode="auto">
              <a:xfrm>
                <a:off x="4300300" y="15397706"/>
                <a:ext cx="979196" cy="22575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取扱不可</a:t>
                </a:r>
              </a:p>
            </xdr:txBody>
          </xdr:sp>
          <xdr:sp macro="" textlink="">
            <xdr:nvSpPr>
              <xdr:cNvPr id="1252" name="Group Box 228" hidden="1">
                <a:extLst>
                  <a:ext uri="{63B3BB69-23CF-44E3-9099-C40C66FF867C}">
                    <a14:compatExt spid="_x0000_s1252"/>
                  </a:ext>
                  <a:ext uri="{FF2B5EF4-FFF2-40B4-BE49-F238E27FC236}">
                    <a16:creationId xmlns:a16="http://schemas.microsoft.com/office/drawing/2014/main" id="{00000000-0008-0000-0300-0000E4040000}"/>
                  </a:ext>
                </a:extLst>
              </xdr:cNvPr>
              <xdr:cNvSpPr/>
            </xdr:nvSpPr>
            <xdr:spPr bwMode="auto">
              <a:xfrm>
                <a:off x="3282208" y="15330046"/>
                <a:ext cx="2066925" cy="312327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一つを選択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43704</xdr:colOff>
          <xdr:row>280</xdr:row>
          <xdr:rowOff>89608</xdr:rowOff>
        </xdr:from>
        <xdr:to>
          <xdr:col>37</xdr:col>
          <xdr:colOff>3204</xdr:colOff>
          <xdr:row>283</xdr:row>
          <xdr:rowOff>137020</xdr:rowOff>
        </xdr:to>
        <xdr:grpSp>
          <xdr:nvGrpSpPr>
            <xdr:cNvPr id="177" name="グループ化 176">
              <a:extLst>
                <a:ext uri="{FF2B5EF4-FFF2-40B4-BE49-F238E27FC236}">
                  <a16:creationId xmlns:a16="http://schemas.microsoft.com/office/drawing/2014/main" id="{00000000-0008-0000-0300-0000B1000000}"/>
                </a:ext>
              </a:extLst>
            </xdr:cNvPr>
            <xdr:cNvGrpSpPr/>
          </xdr:nvGrpSpPr>
          <xdr:grpSpPr>
            <a:xfrm>
              <a:off x="2725944" y="57704428"/>
              <a:ext cx="3479940" cy="664632"/>
              <a:chOff x="3282204" y="15329487"/>
              <a:chExt cx="2066925" cy="312326"/>
            </a:xfrm>
          </xdr:grpSpPr>
          <xdr:sp macro="" textlink="">
            <xdr:nvSpPr>
              <xdr:cNvPr id="1253" name="Option Button 229" hidden="1">
                <a:extLst>
                  <a:ext uri="{63B3BB69-23CF-44E3-9099-C40C66FF867C}">
                    <a14:compatExt spid="_x0000_s1253"/>
                  </a:ext>
                  <a:ext uri="{FF2B5EF4-FFF2-40B4-BE49-F238E27FC236}">
                    <a16:creationId xmlns:a16="http://schemas.microsoft.com/office/drawing/2014/main" id="{00000000-0008-0000-0300-0000E5040000}"/>
                  </a:ext>
                </a:extLst>
              </xdr:cNvPr>
              <xdr:cNvSpPr/>
            </xdr:nvSpPr>
            <xdr:spPr bwMode="auto">
              <a:xfrm>
                <a:off x="3336552" y="15355191"/>
                <a:ext cx="2006059" cy="1965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荷物の価額の範囲内で補償し、取扱品目の価額上限値を上限とする</a:t>
                </a:r>
              </a:p>
            </xdr:txBody>
          </xdr:sp>
          <xdr:sp macro="" textlink="">
            <xdr:nvSpPr>
              <xdr:cNvPr id="1254" name="Option Button 230" hidden="1">
                <a:extLst>
                  <a:ext uri="{63B3BB69-23CF-44E3-9099-C40C66FF867C}">
                    <a14:compatExt spid="_x0000_s1254"/>
                  </a:ext>
                  <a:ext uri="{FF2B5EF4-FFF2-40B4-BE49-F238E27FC236}">
                    <a16:creationId xmlns:a16="http://schemas.microsoft.com/office/drawing/2014/main" id="{00000000-0008-0000-0300-0000E6040000}"/>
                  </a:ext>
                </a:extLst>
              </xdr:cNvPr>
              <xdr:cNvSpPr/>
            </xdr:nvSpPr>
            <xdr:spPr bwMode="auto">
              <a:xfrm>
                <a:off x="3336552" y="15493389"/>
                <a:ext cx="979196" cy="1255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別途、以下のその他欄に記載する</a:t>
                </a:r>
              </a:p>
            </xdr:txBody>
          </xdr:sp>
          <xdr:sp macro="" textlink="">
            <xdr:nvSpPr>
              <xdr:cNvPr id="1255" name="Group Box 231" hidden="1">
                <a:extLst>
                  <a:ext uri="{63B3BB69-23CF-44E3-9099-C40C66FF867C}">
                    <a14:compatExt spid="_x0000_s1255"/>
                  </a:ext>
                  <a:ext uri="{FF2B5EF4-FFF2-40B4-BE49-F238E27FC236}">
                    <a16:creationId xmlns:a16="http://schemas.microsoft.com/office/drawing/2014/main" id="{00000000-0008-0000-0300-0000E7040000}"/>
                  </a:ext>
                </a:extLst>
              </xdr:cNvPr>
              <xdr:cNvSpPr/>
            </xdr:nvSpPr>
            <xdr:spPr bwMode="auto">
              <a:xfrm>
                <a:off x="3282204" y="15329487"/>
                <a:ext cx="2066925" cy="31232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一つを選択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149</xdr:row>
          <xdr:rowOff>22860</xdr:rowOff>
        </xdr:from>
        <xdr:to>
          <xdr:col>13</xdr:col>
          <xdr:colOff>68580</xdr:colOff>
          <xdr:row>150</xdr:row>
          <xdr:rowOff>22860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3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104</xdr:row>
          <xdr:rowOff>30480</xdr:rowOff>
        </xdr:from>
        <xdr:to>
          <xdr:col>13</xdr:col>
          <xdr:colOff>175260</xdr:colOff>
          <xdr:row>105</xdr:row>
          <xdr:rowOff>30480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3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252</xdr:row>
          <xdr:rowOff>38100</xdr:rowOff>
        </xdr:from>
        <xdr:to>
          <xdr:col>14</xdr:col>
          <xdr:colOff>38100</xdr:colOff>
          <xdr:row>253</xdr:row>
          <xdr:rowOff>38100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3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201</xdr:row>
          <xdr:rowOff>22860</xdr:rowOff>
        </xdr:from>
        <xdr:to>
          <xdr:col>13</xdr:col>
          <xdr:colOff>152400</xdr:colOff>
          <xdr:row>202</xdr:row>
          <xdr:rowOff>22860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3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157</xdr:row>
          <xdr:rowOff>198120</xdr:rowOff>
        </xdr:from>
        <xdr:to>
          <xdr:col>17</xdr:col>
          <xdr:colOff>114300</xdr:colOff>
          <xdr:row>159</xdr:row>
          <xdr:rowOff>30480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3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113</xdr:row>
          <xdr:rowOff>0</xdr:rowOff>
        </xdr:from>
        <xdr:to>
          <xdr:col>17</xdr:col>
          <xdr:colOff>121920</xdr:colOff>
          <xdr:row>114</xdr:row>
          <xdr:rowOff>38100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3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209</xdr:row>
          <xdr:rowOff>198120</xdr:rowOff>
        </xdr:from>
        <xdr:to>
          <xdr:col>17</xdr:col>
          <xdr:colOff>121920</xdr:colOff>
          <xdr:row>211</xdr:row>
          <xdr:rowOff>30480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3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260</xdr:row>
          <xdr:rowOff>198120</xdr:rowOff>
        </xdr:from>
        <xdr:to>
          <xdr:col>17</xdr:col>
          <xdr:colOff>121920</xdr:colOff>
          <xdr:row>262</xdr:row>
          <xdr:rowOff>30480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3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289</xdr:row>
          <xdr:rowOff>198120</xdr:rowOff>
        </xdr:from>
        <xdr:to>
          <xdr:col>17</xdr:col>
          <xdr:colOff>121920</xdr:colOff>
          <xdr:row>291</xdr:row>
          <xdr:rowOff>30480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3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141</xdr:row>
          <xdr:rowOff>160020</xdr:rowOff>
        </xdr:from>
        <xdr:to>
          <xdr:col>17</xdr:col>
          <xdr:colOff>121920</xdr:colOff>
          <xdr:row>143</xdr:row>
          <xdr:rowOff>30480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3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186</xdr:row>
          <xdr:rowOff>198120</xdr:rowOff>
        </xdr:from>
        <xdr:to>
          <xdr:col>17</xdr:col>
          <xdr:colOff>114300</xdr:colOff>
          <xdr:row>188</xdr:row>
          <xdr:rowOff>30480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3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238</xdr:row>
          <xdr:rowOff>190500</xdr:rowOff>
        </xdr:from>
        <xdr:to>
          <xdr:col>17</xdr:col>
          <xdr:colOff>121920</xdr:colOff>
          <xdr:row>240</xdr:row>
          <xdr:rowOff>22860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3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43703</xdr:colOff>
          <xdr:row>93</xdr:row>
          <xdr:rowOff>89647</xdr:rowOff>
        </xdr:from>
        <xdr:to>
          <xdr:col>38</xdr:col>
          <xdr:colOff>111503</xdr:colOff>
          <xdr:row>95</xdr:row>
          <xdr:rowOff>23824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pSpPr/>
          </xdr:nvGrpSpPr>
          <xdr:grpSpPr>
            <a:xfrm>
              <a:off x="2725943" y="19276807"/>
              <a:ext cx="3755880" cy="345657"/>
              <a:chOff x="3091703" y="16091647"/>
              <a:chExt cx="4258800" cy="353277"/>
            </a:xfrm>
          </xdr:grpSpPr>
          <xdr:sp macro="" textlink="">
            <xdr:nvSpPr>
              <xdr:cNvPr id="1128" name="Option Button 104" hidden="1">
                <a:extLst>
                  <a:ext uri="{63B3BB69-23CF-44E3-9099-C40C66FF867C}">
                    <a14:compatExt spid="_x0000_s1128"/>
                  </a:ext>
                  <a:ext uri="{FF2B5EF4-FFF2-40B4-BE49-F238E27FC236}">
                    <a16:creationId xmlns:a16="http://schemas.microsoft.com/office/drawing/2014/main" id="{00000000-0008-0000-0300-000068040000}"/>
                  </a:ext>
                </a:extLst>
              </xdr:cNvPr>
              <xdr:cNvSpPr/>
            </xdr:nvSpPr>
            <xdr:spPr bwMode="auto">
              <a:xfrm>
                <a:off x="3203259" y="16178879"/>
                <a:ext cx="663891" cy="23005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該当なし</a:t>
                </a:r>
              </a:p>
            </xdr:txBody>
          </xdr:sp>
          <xdr:sp macro="" textlink="">
            <xdr:nvSpPr>
              <xdr:cNvPr id="1129" name="Option Button 105" hidden="1">
                <a:extLst>
                  <a:ext uri="{63B3BB69-23CF-44E3-9099-C40C66FF867C}">
                    <a14:compatExt spid="_x0000_s1129"/>
                  </a:ext>
                  <a:ext uri="{FF2B5EF4-FFF2-40B4-BE49-F238E27FC236}">
                    <a16:creationId xmlns:a16="http://schemas.microsoft.com/office/drawing/2014/main" id="{00000000-0008-0000-0300-000069040000}"/>
                  </a:ext>
                </a:extLst>
              </xdr:cNvPr>
              <xdr:cNvSpPr/>
            </xdr:nvSpPr>
            <xdr:spPr bwMode="auto">
              <a:xfrm>
                <a:off x="4438566" y="16178879"/>
                <a:ext cx="752643" cy="23005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一般型</a:t>
                </a:r>
              </a:p>
            </xdr:txBody>
          </xdr:sp>
          <xdr:sp macro="" textlink="">
            <xdr:nvSpPr>
              <xdr:cNvPr id="1137" name="Group Box 113" hidden="1">
                <a:extLst>
                  <a:ext uri="{63B3BB69-23CF-44E3-9099-C40C66FF867C}">
                    <a14:compatExt spid="_x0000_s1137"/>
                  </a:ext>
                  <a:ext uri="{FF2B5EF4-FFF2-40B4-BE49-F238E27FC236}">
                    <a16:creationId xmlns:a16="http://schemas.microsoft.com/office/drawing/2014/main" id="{00000000-0008-0000-0300-000071040000}"/>
                  </a:ext>
                </a:extLst>
              </xdr:cNvPr>
              <xdr:cNvSpPr/>
            </xdr:nvSpPr>
            <xdr:spPr bwMode="auto">
              <a:xfrm>
                <a:off x="3091703" y="16091647"/>
                <a:ext cx="4258800" cy="353277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一つを選択</a:t>
                </a:r>
              </a:p>
            </xdr:txBody>
          </xdr:sp>
          <xdr:sp macro="" textlink="">
            <xdr:nvSpPr>
              <xdr:cNvPr id="1290" name="Option Button 266" hidden="1">
                <a:extLst>
                  <a:ext uri="{63B3BB69-23CF-44E3-9099-C40C66FF867C}">
                    <a14:compatExt spid="_x0000_s1290"/>
                  </a:ext>
                  <a:ext uri="{FF2B5EF4-FFF2-40B4-BE49-F238E27FC236}">
                    <a16:creationId xmlns:a16="http://schemas.microsoft.com/office/drawing/2014/main" id="{00000000-0008-0000-0300-00000A050000}"/>
                  </a:ext>
                </a:extLst>
              </xdr:cNvPr>
              <xdr:cNvSpPr/>
            </xdr:nvSpPr>
            <xdr:spPr bwMode="auto">
              <a:xfrm>
                <a:off x="5762625" y="16170080"/>
                <a:ext cx="8572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手続委託型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190500</xdr:rowOff>
        </xdr:from>
        <xdr:to>
          <xdr:col>17</xdr:col>
          <xdr:colOff>38100</xdr:colOff>
          <xdr:row>16</xdr:row>
          <xdr:rowOff>22860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3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Tools\&#23481;&#37327;&#35211;&#31309;\&#35211;&#31309;&#25903;&#255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23481;&#37327;\&#32034;&#24341;\&#24773;&#22577;&#21029;&#65403;&#65392;&#65418;&#65438;&#21029;INDEX&#23481;&#37327;1.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65432;&#65422;&#65439;&#65404;&#65438;&#65412;&#65432;\&#12450;&#12488;&#12522;&#12499;&#12517;&#12540;&#12488;&#19968;&#35239;&#31532;9.1&#29256;\&#21442;&#29031;&#29992;&#65317;&#65330;&#22259;&#65288;&#20849;&#36890;&#12384;&#12369;&#21512;&#2030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支援"/>
      <sheetName val="Sheet1"/>
      <sheetName val="業務（自動）_NET"/>
      <sheetName val="業務（自動）_JOB"/>
      <sheetName val="環境"/>
      <sheetName val="SI0実施環境構築手順"/>
      <sheetName val="SI0実施手順"/>
      <sheetName val="SI0 ソース修正手順"/>
      <sheetName val="SI0 ソース修正手順(18時以降)"/>
      <sheetName val="添付資料1"/>
      <sheetName val="添付資料2"/>
      <sheetName val="添付資料3"/>
      <sheetName val="ＩＦ項目一覧"/>
      <sheetName val="ＩＦ項目説明"/>
      <sheetName val="日付について"/>
      <sheetName val="方向性"/>
      <sheetName val="検討課題一覧"/>
      <sheetName val="ドメイン定義書"/>
      <sheetName val="ドメイン定義書（様式）"/>
      <sheetName val="テーブル一覧"/>
      <sheetName val="テーブル一覧(世代)"/>
      <sheetName val="テーブル一覧(世代) (作成中)"/>
      <sheetName val="インプット条件（継続検査）"/>
    </sheetNames>
    <definedNames>
      <definedName name="cal_index_size"/>
      <definedName name="cal_table_size"/>
    </defined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情報別ｻｰﾊﾞ別INDEX容量1.5"/>
      <sheetName val="前提条件一覧ひながた"/>
      <sheetName val="前提条件一覧記入例"/>
      <sheetName val="要因・前提条件パターン分類表"/>
      <sheetName val="共同利用システム修正⇒目的別手順書（間接入力）"/>
      <sheetName val="（別紙１）変更内容"/>
      <sheetName val="預り資産共通明細＿日次・月次"/>
      <sheetName val="Sheet1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日付ﾃｰﾌﾞﾙ"/>
    </sheetNames>
    <definedNames>
      <definedName name="CULC.cal_index_siz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照用ＥＲ図（共通だけ合体）"/>
      <sheetName val="Sheet3"/>
      <sheetName val="基幹DB対応シート"/>
      <sheetName val="調査シート作成用マクロ"/>
      <sheetName val="Sheet5"/>
      <sheetName val="マクロ"/>
      <sheetName val="Sheet1"/>
      <sheetName val="マスターシート"/>
      <sheetName val="入力テーブルの一覧"/>
      <sheetName val="テーブル作成時の考慮点"/>
      <sheetName val="参考　並び順検討"/>
      <sheetName val="資料１　内部資料（検討資料再鑑後再修正）"/>
      <sheetName val="資料２　内部資料（検討資料再鑑後再修正）"/>
      <sheetName val="資料２　内部資料（検討資料再鑑後修正）  "/>
      <sheetName val="資料１　内部資料（項目ベース再鑑前） "/>
      <sheetName val="資料２　内部資料（検討資料再鑑前）"/>
      <sheetName val="資料１　内部資料（項目ベース再鑑前） (2)"/>
      <sheetName val="資料２　内部資料（コメント入り検討資料） "/>
      <sheetName val="作業用（変更するときはまずこれから）"/>
      <sheetName val="マスターシート（作業用）"/>
      <sheetName val="口座開設実績情報＿日次"/>
      <sheetName val="商品ファンド情報＿日次"/>
      <sheetName val="投信定時定額購入情報＿日次"/>
      <sheetName val="合体"/>
      <sheetName val="債券保護預り明細情報＿日次・月次"/>
      <sheetName val="外貨固定性預金明細情報＿日次・月次"/>
      <sheetName val="外貨流動性預金口座情報＿日次・月次"/>
      <sheetName val="債券保護預り口座情報＿日次・月次"/>
      <sheetName val="債券銘柄情報＿月次･日次"/>
      <sheetName val="顧客生命保険明細情報＿日次"/>
      <sheetName val="顧客別残高情報＿日次"/>
      <sheetName val="投信顧客別商品情報＿日次"/>
      <sheetName val="投信顧客口座情報＿日次"/>
      <sheetName val="投信ファンドマスタ情報＿日次"/>
      <sheetName val="銘柄別残高情報＿日次"/>
      <sheetName val="ユニット保有残高情報＿日次"/>
      <sheetName val="店顧客＿インデクス＿日次"/>
      <sheetName val="顧客＿共通属性＿月次"/>
      <sheetName val="Sheet2"/>
      <sheetName val="共同利用システム修正⇒目的別手順書（間接入力）"/>
      <sheetName val="（別紙１）変更内容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table詳細"/>
      <sheetName val="設定項目"/>
      <sheetName val="その他"/>
      <sheetName val="会社"/>
      <sheetName val="参照シート"/>
    </sheetNames>
    <definedNames>
      <definedName name="ワイドに"/>
      <definedName name="見やすく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C3"/>
  <sheetViews>
    <sheetView workbookViewId="0">
      <selection activeCell="B3" sqref="B3"/>
    </sheetView>
  </sheetViews>
  <sheetFormatPr defaultRowHeight="13.2" x14ac:dyDescent="0.2"/>
  <cols>
    <col min="1" max="1" width="16.88671875" customWidth="1"/>
    <col min="2" max="2" width="9.44140625" bestFit="1" customWidth="1"/>
  </cols>
  <sheetData>
    <row r="1" spans="1:133" x14ac:dyDescent="0.2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P1">
        <v>42</v>
      </c>
      <c r="AQ1">
        <v>43</v>
      </c>
      <c r="AR1">
        <v>44</v>
      </c>
      <c r="AS1">
        <v>45</v>
      </c>
      <c r="AT1">
        <v>46</v>
      </c>
      <c r="AU1">
        <v>47</v>
      </c>
      <c r="AV1">
        <v>48</v>
      </c>
      <c r="AW1">
        <v>49</v>
      </c>
      <c r="AX1">
        <v>50</v>
      </c>
      <c r="AY1">
        <v>51</v>
      </c>
      <c r="AZ1">
        <v>52</v>
      </c>
      <c r="BA1">
        <v>53</v>
      </c>
      <c r="BB1">
        <v>54</v>
      </c>
      <c r="BC1">
        <v>55</v>
      </c>
      <c r="BD1">
        <v>56</v>
      </c>
      <c r="BE1">
        <v>57</v>
      </c>
      <c r="BF1">
        <v>58</v>
      </c>
      <c r="BG1">
        <v>59</v>
      </c>
      <c r="BH1">
        <v>60</v>
      </c>
      <c r="BI1">
        <v>61</v>
      </c>
      <c r="BJ1">
        <v>62</v>
      </c>
      <c r="BK1">
        <v>63</v>
      </c>
      <c r="BL1">
        <v>64</v>
      </c>
      <c r="BM1">
        <v>65</v>
      </c>
      <c r="BN1">
        <v>66</v>
      </c>
      <c r="BO1">
        <v>67</v>
      </c>
      <c r="BP1">
        <v>68</v>
      </c>
      <c r="BQ1">
        <v>69</v>
      </c>
      <c r="BR1">
        <v>70</v>
      </c>
      <c r="BS1">
        <v>71</v>
      </c>
      <c r="BT1">
        <v>72</v>
      </c>
      <c r="BU1">
        <v>73</v>
      </c>
      <c r="BV1">
        <v>74</v>
      </c>
      <c r="BW1">
        <v>75</v>
      </c>
      <c r="BX1">
        <v>76</v>
      </c>
      <c r="BY1">
        <v>77</v>
      </c>
      <c r="BZ1">
        <v>78</v>
      </c>
      <c r="CA1">
        <v>79</v>
      </c>
      <c r="CB1">
        <v>80</v>
      </c>
      <c r="CC1">
        <v>81</v>
      </c>
      <c r="CD1">
        <v>82</v>
      </c>
      <c r="CE1">
        <v>83</v>
      </c>
      <c r="CF1">
        <v>84</v>
      </c>
      <c r="CG1">
        <v>85</v>
      </c>
      <c r="CH1">
        <v>86</v>
      </c>
      <c r="CI1">
        <v>87</v>
      </c>
      <c r="CJ1">
        <v>88</v>
      </c>
      <c r="CK1">
        <v>89</v>
      </c>
      <c r="CL1">
        <v>90</v>
      </c>
      <c r="CM1">
        <v>91</v>
      </c>
      <c r="CN1">
        <v>92</v>
      </c>
      <c r="CO1">
        <v>93</v>
      </c>
      <c r="CP1">
        <v>94</v>
      </c>
      <c r="CQ1">
        <v>95</v>
      </c>
      <c r="CR1">
        <v>96</v>
      </c>
      <c r="CS1">
        <v>97</v>
      </c>
      <c r="CT1">
        <v>98</v>
      </c>
      <c r="CU1">
        <v>99</v>
      </c>
      <c r="CV1">
        <v>100</v>
      </c>
      <c r="CW1">
        <v>101</v>
      </c>
      <c r="CX1">
        <v>102</v>
      </c>
      <c r="CY1">
        <v>103</v>
      </c>
      <c r="CZ1">
        <v>104</v>
      </c>
      <c r="DA1">
        <v>105</v>
      </c>
      <c r="DB1">
        <v>106</v>
      </c>
      <c r="DC1">
        <v>107</v>
      </c>
      <c r="DD1">
        <v>108</v>
      </c>
      <c r="DE1">
        <v>109</v>
      </c>
      <c r="DF1">
        <v>110</v>
      </c>
      <c r="DG1">
        <v>111</v>
      </c>
      <c r="DH1">
        <v>112</v>
      </c>
      <c r="DI1">
        <v>113</v>
      </c>
      <c r="DJ1">
        <v>114</v>
      </c>
      <c r="DK1">
        <v>115</v>
      </c>
      <c r="DL1">
        <v>116</v>
      </c>
      <c r="DM1">
        <v>117</v>
      </c>
      <c r="DN1">
        <v>118</v>
      </c>
      <c r="DO1">
        <v>119</v>
      </c>
      <c r="DP1">
        <v>120</v>
      </c>
      <c r="DQ1">
        <v>121</v>
      </c>
      <c r="DR1">
        <v>122</v>
      </c>
      <c r="DS1">
        <v>123</v>
      </c>
      <c r="DT1">
        <v>124</v>
      </c>
      <c r="DU1">
        <v>125</v>
      </c>
      <c r="DV1">
        <v>126</v>
      </c>
      <c r="DW1" t="s">
        <v>6760</v>
      </c>
      <c r="DX1" t="s">
        <v>6761</v>
      </c>
      <c r="DY1" t="s">
        <v>6762</v>
      </c>
      <c r="DZ1" t="s">
        <v>6763</v>
      </c>
      <c r="EA1" t="s">
        <v>6764</v>
      </c>
      <c r="EB1" t="s">
        <v>6768</v>
      </c>
      <c r="EC1" t="s">
        <v>6769</v>
      </c>
    </row>
    <row r="2" spans="1:133" s="119" customFormat="1" ht="60.75" customHeight="1" x14ac:dyDescent="0.2">
      <c r="A2" s="119" t="s">
        <v>6606</v>
      </c>
      <c r="B2" s="119" t="s">
        <v>6733</v>
      </c>
      <c r="C2" s="119" t="s">
        <v>6607</v>
      </c>
      <c r="D2" s="119" t="s">
        <v>6608</v>
      </c>
      <c r="E2" s="119" t="s">
        <v>6609</v>
      </c>
      <c r="F2" s="119" t="s">
        <v>6610</v>
      </c>
      <c r="G2" s="119" t="s">
        <v>6611</v>
      </c>
      <c r="H2" s="119" t="s">
        <v>6612</v>
      </c>
      <c r="I2" s="119" t="s">
        <v>6613</v>
      </c>
      <c r="J2" s="119" t="s">
        <v>6614</v>
      </c>
      <c r="K2" s="119" t="s">
        <v>6615</v>
      </c>
      <c r="L2" s="119" t="s">
        <v>6616</v>
      </c>
      <c r="M2" s="119" t="s">
        <v>6617</v>
      </c>
      <c r="N2" s="119" t="s">
        <v>6618</v>
      </c>
      <c r="O2" s="119" t="s">
        <v>6619</v>
      </c>
      <c r="P2" s="119" t="s">
        <v>6620</v>
      </c>
      <c r="Q2" s="119" t="s">
        <v>6621</v>
      </c>
      <c r="R2" s="119" t="s">
        <v>6622</v>
      </c>
      <c r="S2" s="119" t="s">
        <v>6623</v>
      </c>
      <c r="T2" s="119" t="s">
        <v>6624</v>
      </c>
      <c r="U2" s="119" t="s">
        <v>6625</v>
      </c>
      <c r="V2" s="119" t="s">
        <v>6626</v>
      </c>
      <c r="W2" s="119" t="s">
        <v>6627</v>
      </c>
      <c r="X2" s="119" t="s">
        <v>6628</v>
      </c>
      <c r="Y2" s="119" t="s">
        <v>6629</v>
      </c>
      <c r="Z2" s="119" t="s">
        <v>6630</v>
      </c>
      <c r="AA2" s="119" t="s">
        <v>6631</v>
      </c>
      <c r="AB2" s="119" t="s">
        <v>6632</v>
      </c>
      <c r="AC2" s="119" t="s">
        <v>6633</v>
      </c>
      <c r="AD2" s="119" t="s">
        <v>6634</v>
      </c>
      <c r="AE2" s="119" t="s">
        <v>6635</v>
      </c>
      <c r="AF2" s="119" t="s">
        <v>6636</v>
      </c>
      <c r="AG2" s="119" t="s">
        <v>6637</v>
      </c>
      <c r="AH2" s="119" t="s">
        <v>6638</v>
      </c>
      <c r="AI2" s="119" t="s">
        <v>6639</v>
      </c>
      <c r="AJ2" s="119" t="s">
        <v>6640</v>
      </c>
      <c r="AK2" s="119" t="s">
        <v>6641</v>
      </c>
      <c r="AL2" s="119" t="s">
        <v>6642</v>
      </c>
      <c r="AM2" s="119" t="s">
        <v>6643</v>
      </c>
      <c r="AN2" s="119" t="s">
        <v>6644</v>
      </c>
      <c r="AO2" s="119" t="s">
        <v>6645</v>
      </c>
      <c r="AP2" s="119" t="s">
        <v>6646</v>
      </c>
      <c r="AQ2" s="119" t="s">
        <v>6647</v>
      </c>
      <c r="AR2" s="119" t="s">
        <v>6648</v>
      </c>
      <c r="AS2" s="119" t="s">
        <v>6649</v>
      </c>
      <c r="AT2" s="119" t="s">
        <v>6650</v>
      </c>
      <c r="AU2" s="119" t="s">
        <v>6651</v>
      </c>
      <c r="AV2" s="119" t="s">
        <v>6652</v>
      </c>
      <c r="AW2" s="119" t="s">
        <v>6653</v>
      </c>
      <c r="AX2" s="119" t="s">
        <v>6654</v>
      </c>
      <c r="AY2" s="119" t="s">
        <v>6655</v>
      </c>
      <c r="AZ2" s="119" t="s">
        <v>6656</v>
      </c>
      <c r="BA2" s="119" t="s">
        <v>6657</v>
      </c>
      <c r="BB2" s="119" t="s">
        <v>6658</v>
      </c>
      <c r="BC2" s="119" t="s">
        <v>6659</v>
      </c>
      <c r="BD2" s="119" t="s">
        <v>6660</v>
      </c>
      <c r="BE2" s="119" t="s">
        <v>6661</v>
      </c>
      <c r="BF2" s="119" t="s">
        <v>6730</v>
      </c>
      <c r="BG2" s="119" t="s">
        <v>6662</v>
      </c>
      <c r="BH2" s="119" t="s">
        <v>6663</v>
      </c>
      <c r="BI2" s="119" t="s">
        <v>6664</v>
      </c>
      <c r="BJ2" s="119" t="s">
        <v>6665</v>
      </c>
      <c r="BK2" s="119" t="s">
        <v>6666</v>
      </c>
      <c r="BL2" s="119" t="s">
        <v>6667</v>
      </c>
      <c r="BM2" s="119" t="s">
        <v>6668</v>
      </c>
      <c r="BN2" s="119" t="s">
        <v>6669</v>
      </c>
      <c r="BO2" s="119" t="s">
        <v>6670</v>
      </c>
      <c r="BP2" s="119" t="s">
        <v>6671</v>
      </c>
      <c r="BQ2" s="119" t="s">
        <v>6672</v>
      </c>
      <c r="BR2" s="119" t="s">
        <v>6673</v>
      </c>
      <c r="BS2" s="119" t="s">
        <v>6674</v>
      </c>
      <c r="BT2" s="119" t="s">
        <v>6675</v>
      </c>
      <c r="BU2" s="119" t="s">
        <v>6676</v>
      </c>
      <c r="BV2" s="119" t="s">
        <v>6677</v>
      </c>
      <c r="BW2" s="119" t="s">
        <v>6678</v>
      </c>
      <c r="BX2" s="119" t="s">
        <v>6679</v>
      </c>
      <c r="BY2" s="119" t="s">
        <v>6680</v>
      </c>
      <c r="BZ2" s="119" t="s">
        <v>6681</v>
      </c>
      <c r="CA2" s="119" t="s">
        <v>6682</v>
      </c>
      <c r="CB2" s="119" t="s">
        <v>6683</v>
      </c>
      <c r="CC2" s="119" t="s">
        <v>6684</v>
      </c>
      <c r="CD2" s="119" t="s">
        <v>6685</v>
      </c>
      <c r="CE2" s="119" t="s">
        <v>6686</v>
      </c>
      <c r="CF2" s="119" t="s">
        <v>6687</v>
      </c>
      <c r="CG2" s="119" t="s">
        <v>6688</v>
      </c>
      <c r="CH2" s="119" t="s">
        <v>6689</v>
      </c>
      <c r="CI2" s="119" t="s">
        <v>6690</v>
      </c>
      <c r="CJ2" s="119" t="s">
        <v>6691</v>
      </c>
      <c r="CK2" s="119" t="s">
        <v>6692</v>
      </c>
      <c r="CL2" s="119" t="s">
        <v>6693</v>
      </c>
      <c r="CM2" s="119" t="s">
        <v>6694</v>
      </c>
      <c r="CN2" s="119" t="s">
        <v>6695</v>
      </c>
      <c r="CO2" s="119" t="s">
        <v>6696</v>
      </c>
      <c r="CP2" s="119" t="s">
        <v>6697</v>
      </c>
      <c r="CQ2" s="119" t="s">
        <v>6698</v>
      </c>
      <c r="CR2" s="119" t="s">
        <v>6699</v>
      </c>
      <c r="CS2" s="119" t="s">
        <v>6700</v>
      </c>
      <c r="CT2" s="119" t="s">
        <v>6701</v>
      </c>
      <c r="CU2" s="119" t="s">
        <v>6702</v>
      </c>
      <c r="CV2" s="119" t="s">
        <v>6703</v>
      </c>
      <c r="CW2" s="119" t="s">
        <v>6704</v>
      </c>
      <c r="CX2" s="119" t="s">
        <v>6705</v>
      </c>
      <c r="CY2" s="119" t="s">
        <v>6706</v>
      </c>
      <c r="CZ2" s="119" t="s">
        <v>6707</v>
      </c>
      <c r="DA2" s="119" t="s">
        <v>6708</v>
      </c>
      <c r="DB2" s="119" t="s">
        <v>6709</v>
      </c>
      <c r="DC2" s="119" t="s">
        <v>6710</v>
      </c>
      <c r="DD2" s="119" t="s">
        <v>6711</v>
      </c>
      <c r="DE2" s="119" t="s">
        <v>6712</v>
      </c>
      <c r="DF2" s="119" t="s">
        <v>6713</v>
      </c>
      <c r="DG2" s="119" t="s">
        <v>6714</v>
      </c>
      <c r="DH2" s="119" t="s">
        <v>6715</v>
      </c>
      <c r="DI2" s="119" t="s">
        <v>6716</v>
      </c>
      <c r="DJ2" s="119" t="s">
        <v>6717</v>
      </c>
      <c r="DK2" s="119" t="s">
        <v>6718</v>
      </c>
      <c r="DL2" s="119" t="s">
        <v>6719</v>
      </c>
      <c r="DM2" s="119" t="s">
        <v>6720</v>
      </c>
      <c r="DN2" s="119" t="s">
        <v>6721</v>
      </c>
      <c r="DO2" s="119" t="s">
        <v>6722</v>
      </c>
      <c r="DP2" s="119" t="s">
        <v>6723</v>
      </c>
      <c r="DQ2" s="119" t="s">
        <v>6724</v>
      </c>
      <c r="DR2" s="119" t="s">
        <v>6725</v>
      </c>
      <c r="DS2" s="119" t="s">
        <v>6726</v>
      </c>
      <c r="DT2" s="119" t="s">
        <v>6727</v>
      </c>
      <c r="DU2" s="119" t="s">
        <v>6728</v>
      </c>
      <c r="DV2" s="119" t="s">
        <v>6729</v>
      </c>
      <c r="DW2" s="119" t="s">
        <v>6765</v>
      </c>
      <c r="DX2" s="119" t="s">
        <v>6766</v>
      </c>
      <c r="DY2" s="119" t="s">
        <v>6767</v>
      </c>
      <c r="DZ2" s="119" t="s">
        <v>6770</v>
      </c>
      <c r="EA2" s="119" t="s">
        <v>6771</v>
      </c>
      <c r="EB2" s="119" t="s">
        <v>6772</v>
      </c>
    </row>
    <row r="3" spans="1:133" x14ac:dyDescent="0.2">
      <c r="A3" s="124">
        <f>事務局記入欄!AG2</f>
        <v>0</v>
      </c>
      <c r="B3" s="124">
        <f>事務局記入欄!AG3</f>
        <v>0</v>
      </c>
      <c r="C3" s="124">
        <f>事務局記入欄!AG4</f>
        <v>0</v>
      </c>
      <c r="D3" s="124">
        <f>事務局記入欄!AG5</f>
        <v>0</v>
      </c>
      <c r="E3" s="124">
        <f>事務局記入欄!AG6</f>
        <v>0</v>
      </c>
      <c r="F3" s="124">
        <f>入力フォーム!AY23</f>
        <v>0</v>
      </c>
      <c r="G3" s="124">
        <f>入力フォーム!AY25</f>
        <v>0</v>
      </c>
      <c r="H3" s="124">
        <f>入力フォーム!AY28</f>
        <v>0</v>
      </c>
      <c r="I3" s="124" t="e">
        <f>入力フォーム!AY30</f>
        <v>#N/A</v>
      </c>
      <c r="J3" s="124" t="e">
        <f>入力フォーム!AY32</f>
        <v>#N/A</v>
      </c>
      <c r="K3" s="124">
        <f>入力フォーム!AY34</f>
        <v>0</v>
      </c>
      <c r="L3" s="124">
        <f>入力フォーム!AY36</f>
        <v>0</v>
      </c>
      <c r="M3" s="124">
        <f>入力フォーム!AY39</f>
        <v>0</v>
      </c>
      <c r="N3" s="124">
        <f>入力フォーム!AY41</f>
        <v>0</v>
      </c>
      <c r="O3" s="124">
        <f>入力フォーム!AY44</f>
        <v>0</v>
      </c>
      <c r="P3" s="124" t="e">
        <f>入力フォーム!AY46</f>
        <v>#N/A</v>
      </c>
      <c r="Q3" s="124" t="e">
        <f>入力フォーム!AY48</f>
        <v>#N/A</v>
      </c>
      <c r="R3" s="124">
        <f>入力フォーム!AY50</f>
        <v>0</v>
      </c>
      <c r="S3" s="124">
        <f>入力フォーム!AY52</f>
        <v>0</v>
      </c>
      <c r="T3" s="124">
        <f>入力フォーム!AY54</f>
        <v>0</v>
      </c>
      <c r="U3" s="124" t="str">
        <f>入力フォーム!AY56</f>
        <v>.</v>
      </c>
      <c r="V3" s="124" t="str">
        <f>入力フォーム!AY58</f>
        <v>.</v>
      </c>
      <c r="W3" s="124" t="e">
        <f>入力フォーム!AY60</f>
        <v>#N/A</v>
      </c>
      <c r="X3" s="124">
        <f>入力フォーム!AY62</f>
        <v>0</v>
      </c>
      <c r="Y3" s="124">
        <f>入力フォーム!AY64</f>
        <v>0</v>
      </c>
      <c r="Z3" s="124">
        <f>入力フォーム!AY67</f>
        <v>0</v>
      </c>
      <c r="AA3" s="124">
        <f>入力フォーム!AY70</f>
        <v>0</v>
      </c>
      <c r="AB3" s="124">
        <f>入力フォーム!AY73</f>
        <v>0</v>
      </c>
      <c r="AC3" s="124">
        <f>入力フォーム!AZ73</f>
        <v>0</v>
      </c>
      <c r="AD3" s="124" t="str">
        <f>入力フォーム!BA73</f>
        <v>0</v>
      </c>
      <c r="AE3" s="124">
        <f>入力フォーム!AY74</f>
        <v>0</v>
      </c>
      <c r="AF3" s="124">
        <f>入力フォーム!AZ74</f>
        <v>0</v>
      </c>
      <c r="AG3" s="124" t="str">
        <f>入力フォーム!BA74</f>
        <v>0</v>
      </c>
      <c r="AH3" s="124">
        <f>入力フォーム!AY75</f>
        <v>0</v>
      </c>
      <c r="AI3" s="124">
        <f>入力フォーム!AZ75</f>
        <v>0</v>
      </c>
      <c r="AJ3" s="124" t="str">
        <f>入力フォーム!BA75</f>
        <v>0</v>
      </c>
      <c r="AK3" s="124">
        <f>入力フォーム!AY76</f>
        <v>0</v>
      </c>
      <c r="AL3" s="124">
        <f>入力フォーム!AZ76</f>
        <v>0</v>
      </c>
      <c r="AM3" s="124" t="str">
        <f>入力フォーム!BA76</f>
        <v>0</v>
      </c>
      <c r="AN3" s="124">
        <f>入力フォーム!AY77</f>
        <v>0</v>
      </c>
      <c r="AO3" s="124">
        <f>入力フォーム!AZ77</f>
        <v>0</v>
      </c>
      <c r="AP3" s="124" t="str">
        <f>入力フォーム!BA77</f>
        <v>0</v>
      </c>
      <c r="AQ3" s="124">
        <f>入力フォーム!AY78</f>
        <v>0</v>
      </c>
      <c r="AR3" s="124">
        <f>入力フォーム!AZ78</f>
        <v>0</v>
      </c>
      <c r="AS3" s="124" t="str">
        <f>入力フォーム!BA78</f>
        <v>0</v>
      </c>
      <c r="AT3" s="124">
        <f>入力フォーム!AY79</f>
        <v>0</v>
      </c>
      <c r="AU3" s="124">
        <f>入力フォーム!AZ79</f>
        <v>0</v>
      </c>
      <c r="AV3" s="124" t="str">
        <f>入力フォーム!BA79</f>
        <v>0</v>
      </c>
      <c r="AW3" s="124">
        <f>入力フォーム!AY81</f>
        <v>0</v>
      </c>
      <c r="AX3" s="124">
        <f>入力フォーム!AY83</f>
        <v>0</v>
      </c>
      <c r="AY3" s="124" t="str">
        <f>入力フォーム!AY86</f>
        <v>0</v>
      </c>
      <c r="AZ3" s="124" t="str">
        <f>入力フォーム!AY88</f>
        <v>0</v>
      </c>
      <c r="BA3" s="124" t="str">
        <f>入力フォーム!AZ88</f>
        <v>0</v>
      </c>
      <c r="BB3" s="124" t="str">
        <f>入力フォーム!BA88</f>
        <v>0</v>
      </c>
      <c r="BC3" s="124" t="str">
        <f>入力フォーム!BB88</f>
        <v>0</v>
      </c>
      <c r="BD3" s="124">
        <f>入力フォーム!AY90</f>
        <v>0</v>
      </c>
      <c r="BE3" s="124">
        <f>入力フォーム!AY92</f>
        <v>0</v>
      </c>
      <c r="BF3" s="124">
        <f>入力フォーム!AY95</f>
        <v>0</v>
      </c>
      <c r="BG3" s="124">
        <f>入力フォーム!AY97</f>
        <v>0</v>
      </c>
      <c r="BH3" s="124" t="str">
        <f>入力フォーム!AY105</f>
        <v>0</v>
      </c>
      <c r="BI3" s="124">
        <f>入力フォーム!AY110</f>
        <v>0</v>
      </c>
      <c r="BJ3" s="124">
        <f>入力フォーム!AY113</f>
        <v>0</v>
      </c>
      <c r="BK3" s="124">
        <f>入力フォーム!AY112</f>
        <v>0</v>
      </c>
      <c r="BL3" s="124">
        <f>入力フォーム!AY117</f>
        <v>0</v>
      </c>
      <c r="BM3" s="124">
        <f>入力フォーム!AY119</f>
        <v>0</v>
      </c>
      <c r="BN3" s="124">
        <f>入力フォーム!AY121</f>
        <v>0</v>
      </c>
      <c r="BO3" s="124">
        <f>入力フォーム!AY123</f>
        <v>0</v>
      </c>
      <c r="BP3" s="124">
        <f>入力フォーム!AY125</f>
        <v>0</v>
      </c>
      <c r="BQ3" s="124">
        <f>入力フォーム!AY127</f>
        <v>0</v>
      </c>
      <c r="BR3" s="124">
        <f>入力フォーム!AY129</f>
        <v>0</v>
      </c>
      <c r="BS3" s="124">
        <f>入力フォーム!AY131</f>
        <v>0</v>
      </c>
      <c r="BT3" s="124" t="str">
        <f>入力フォーム!AY137</f>
        <v/>
      </c>
      <c r="BU3" s="124">
        <f>入力フォーム!AY139</f>
        <v>0</v>
      </c>
      <c r="BV3" s="124">
        <f>入力フォーム!AY141</f>
        <v>0</v>
      </c>
      <c r="BW3" s="124" t="str">
        <f>入力フォーム!AY150</f>
        <v>0</v>
      </c>
      <c r="BX3" s="124">
        <f>入力フォーム!AY155</f>
        <v>0</v>
      </c>
      <c r="BY3" s="124">
        <f>入力フォーム!AY158</f>
        <v>0</v>
      </c>
      <c r="BZ3" s="124">
        <f>入力フォーム!AY157</f>
        <v>0</v>
      </c>
      <c r="CA3" s="124">
        <f>入力フォーム!AY162</f>
        <v>0</v>
      </c>
      <c r="CB3" s="124">
        <f>入力フォーム!AY164</f>
        <v>0</v>
      </c>
      <c r="CC3" s="124">
        <f>入力フォーム!AY166</f>
        <v>0</v>
      </c>
      <c r="CD3" s="124">
        <f>入力フォーム!AY168</f>
        <v>0</v>
      </c>
      <c r="CE3" s="124">
        <f>入力フォーム!AY170</f>
        <v>0</v>
      </c>
      <c r="CF3" s="124">
        <f>入力フォーム!AY172</f>
        <v>0</v>
      </c>
      <c r="CG3" s="124">
        <f>入力フォーム!AY174</f>
        <v>0</v>
      </c>
      <c r="CH3" s="124">
        <f>入力フォーム!AY176</f>
        <v>0</v>
      </c>
      <c r="CI3" s="124" t="str">
        <f>入力フォーム!AY182</f>
        <v/>
      </c>
      <c r="CJ3" s="124">
        <f>入力フォーム!AY184</f>
        <v>0</v>
      </c>
      <c r="CK3" s="124">
        <f>入力フォーム!AY186</f>
        <v>0</v>
      </c>
      <c r="CL3" s="124">
        <f>入力フォーム!AY193</f>
        <v>0</v>
      </c>
      <c r="CM3" s="124">
        <f>入力フォーム!AY195</f>
        <v>0</v>
      </c>
      <c r="CN3" s="124">
        <f>入力フォーム!AY197</f>
        <v>0</v>
      </c>
      <c r="CO3" s="124">
        <f>入力フォーム!AY199</f>
        <v>0</v>
      </c>
      <c r="CP3" s="124" t="str">
        <f>入力フォーム!AY202</f>
        <v>0</v>
      </c>
      <c r="CQ3" s="124">
        <f>入力フォーム!AY207</f>
        <v>0</v>
      </c>
      <c r="CR3" s="124">
        <f>入力フォーム!AY210</f>
        <v>0</v>
      </c>
      <c r="CS3" s="124">
        <f>入力フォーム!AY209</f>
        <v>0</v>
      </c>
      <c r="CT3" s="124">
        <f>入力フォーム!AY214</f>
        <v>0</v>
      </c>
      <c r="CU3" s="124">
        <f>入力フォーム!AY216</f>
        <v>0</v>
      </c>
      <c r="CV3" s="124">
        <f>入力フォーム!AY218</f>
        <v>0</v>
      </c>
      <c r="CW3" s="124">
        <f>入力フォーム!AY220</f>
        <v>0</v>
      </c>
      <c r="CX3" s="124">
        <f>入力フォーム!AY222</f>
        <v>0</v>
      </c>
      <c r="CY3" s="124">
        <f>入力フォーム!AY224</f>
        <v>0</v>
      </c>
      <c r="CZ3" s="124">
        <f>入力フォーム!AY226</f>
        <v>0</v>
      </c>
      <c r="DA3" s="124">
        <f>入力フォーム!AY228</f>
        <v>0</v>
      </c>
      <c r="DB3" s="124" t="str">
        <f>入力フォーム!AY234</f>
        <v/>
      </c>
      <c r="DC3" s="124">
        <f>入力フォーム!AY236</f>
        <v>0</v>
      </c>
      <c r="DD3" s="124">
        <f>入力フォーム!AY238</f>
        <v>0</v>
      </c>
      <c r="DE3" s="124">
        <f>入力フォーム!AY245</f>
        <v>0</v>
      </c>
      <c r="DF3" s="124">
        <f>入力フォーム!AY248</f>
        <v>0</v>
      </c>
      <c r="DG3" s="124">
        <f>入力フォーム!AY250</f>
        <v>0</v>
      </c>
      <c r="DH3" s="124" t="str">
        <f>入力フォーム!AY253</f>
        <v>0</v>
      </c>
      <c r="DI3" s="124">
        <f>入力フォーム!AY258</f>
        <v>0</v>
      </c>
      <c r="DJ3" s="124">
        <f>入力フォーム!AY261</f>
        <v>0</v>
      </c>
      <c r="DK3" s="124">
        <f>入力フォーム!AY260</f>
        <v>0</v>
      </c>
      <c r="DL3" s="124">
        <f>入力フォーム!AY265</f>
        <v>0</v>
      </c>
      <c r="DM3" s="124">
        <f>入力フォーム!AY267</f>
        <v>0</v>
      </c>
      <c r="DN3" s="124">
        <f>入力フォーム!AY269</f>
        <v>0</v>
      </c>
      <c r="DO3" s="124">
        <f>入力フォーム!AY271</f>
        <v>0</v>
      </c>
      <c r="DP3" s="124">
        <f>入力フォーム!AY273</f>
        <v>0</v>
      </c>
      <c r="DQ3" s="124">
        <f>入力フォーム!AY275</f>
        <v>0</v>
      </c>
      <c r="DR3" s="124">
        <f>入力フォーム!AY277</f>
        <v>0</v>
      </c>
      <c r="DS3" s="124">
        <f>入力フォーム!AY279</f>
        <v>0</v>
      </c>
      <c r="DT3" s="124" t="str">
        <f>入力フォーム!AY285</f>
        <v/>
      </c>
      <c r="DU3" s="124">
        <f>入力フォーム!AY287</f>
        <v>0</v>
      </c>
      <c r="DV3" s="124">
        <f>入力フォーム!AY289</f>
        <v>0</v>
      </c>
      <c r="DW3" s="124">
        <f>入力フォーム!AY23</f>
        <v>0</v>
      </c>
      <c r="DX3">
        <f>入力フォーム!AY8</f>
        <v>0</v>
      </c>
      <c r="DY3">
        <f>入力フォーム!AY10</f>
        <v>0</v>
      </c>
      <c r="DZ3" s="115">
        <f>入力フォーム!AY12</f>
        <v>0</v>
      </c>
      <c r="EA3">
        <f>入力フォーム!AY14</f>
        <v>0</v>
      </c>
      <c r="EB3" t="str">
        <f>CONCATENATE(入力フォーム!AY99,入力フォーム!AY100,入力フォーム!AY101,入力フォーム!AY102,入力フォーム!AY103)</f>
        <v>00000</v>
      </c>
    </row>
  </sheetData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/>
  <dimension ref="A1:C4"/>
  <sheetViews>
    <sheetView workbookViewId="0">
      <selection activeCell="B2" sqref="B2"/>
    </sheetView>
  </sheetViews>
  <sheetFormatPr defaultRowHeight="13.2" x14ac:dyDescent="0.2"/>
  <cols>
    <col min="2" max="2" width="18.44140625" bestFit="1" customWidth="1"/>
  </cols>
  <sheetData>
    <row r="1" spans="1:3" ht="31.5" customHeight="1" thickBot="1" x14ac:dyDescent="0.25">
      <c r="A1" t="s">
        <v>6475</v>
      </c>
    </row>
    <row r="2" spans="1:3" ht="31.5" customHeight="1" thickBot="1" x14ac:dyDescent="0.35">
      <c r="B2" s="109"/>
      <c r="C2" t="s">
        <v>6477</v>
      </c>
    </row>
    <row r="3" spans="1:3" ht="31.5" customHeight="1" thickBot="1" x14ac:dyDescent="0.25">
      <c r="B3" s="86" t="s">
        <v>6481</v>
      </c>
    </row>
    <row r="4" spans="1:3" ht="31.5" customHeight="1" thickBot="1" x14ac:dyDescent="0.35">
      <c r="B4" s="85">
        <f>INT(B2/10^4)+INT(MOD(B2,10^4)/100)/60+MOD(B2,100)/60^2</f>
        <v>0</v>
      </c>
    </row>
  </sheetData>
  <sheetProtection selectLockedCells="1"/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D48"/>
  <sheetViews>
    <sheetView topLeftCell="A24" zoomScaleNormal="100" zoomScaleSheetLayoutView="110" workbookViewId="0"/>
  </sheetViews>
  <sheetFormatPr defaultRowHeight="13.2" x14ac:dyDescent="0.2"/>
  <cols>
    <col min="1" max="1" width="12.88671875" style="24" customWidth="1"/>
    <col min="2" max="2" width="20.21875" style="24" bestFit="1" customWidth="1"/>
    <col min="3" max="3" width="11.6640625" style="24" customWidth="1"/>
    <col min="4" max="250" width="9" style="24"/>
    <col min="251" max="251" width="11.6640625" style="24" customWidth="1"/>
    <col min="252" max="252" width="12.88671875" style="24" customWidth="1"/>
    <col min="253" max="253" width="17" style="24" customWidth="1"/>
    <col min="254" max="254" width="12.77734375" style="24" customWidth="1"/>
    <col min="255" max="255" width="16.33203125" style="24" customWidth="1"/>
    <col min="256" max="506" width="9" style="24"/>
    <col min="507" max="507" width="11.6640625" style="24" customWidth="1"/>
    <col min="508" max="508" width="12.88671875" style="24" customWidth="1"/>
    <col min="509" max="509" width="17" style="24" customWidth="1"/>
    <col min="510" max="510" width="12.77734375" style="24" customWidth="1"/>
    <col min="511" max="511" width="16.33203125" style="24" customWidth="1"/>
    <col min="512" max="762" width="9" style="24"/>
    <col min="763" max="763" width="11.6640625" style="24" customWidth="1"/>
    <col min="764" max="764" width="12.88671875" style="24" customWidth="1"/>
    <col min="765" max="765" width="17" style="24" customWidth="1"/>
    <col min="766" max="766" width="12.77734375" style="24" customWidth="1"/>
    <col min="767" max="767" width="16.33203125" style="24" customWidth="1"/>
    <col min="768" max="1018" width="9" style="24"/>
    <col min="1019" max="1019" width="11.6640625" style="24" customWidth="1"/>
    <col min="1020" max="1020" width="12.88671875" style="24" customWidth="1"/>
    <col min="1021" max="1021" width="17" style="24" customWidth="1"/>
    <col min="1022" max="1022" width="12.77734375" style="24" customWidth="1"/>
    <col min="1023" max="1023" width="16.33203125" style="24" customWidth="1"/>
    <col min="1024" max="1274" width="9" style="24"/>
    <col min="1275" max="1275" width="11.6640625" style="24" customWidth="1"/>
    <col min="1276" max="1276" width="12.88671875" style="24" customWidth="1"/>
    <col min="1277" max="1277" width="17" style="24" customWidth="1"/>
    <col min="1278" max="1278" width="12.77734375" style="24" customWidth="1"/>
    <col min="1279" max="1279" width="16.33203125" style="24" customWidth="1"/>
    <col min="1280" max="1530" width="9" style="24"/>
    <col min="1531" max="1531" width="11.6640625" style="24" customWidth="1"/>
    <col min="1532" max="1532" width="12.88671875" style="24" customWidth="1"/>
    <col min="1533" max="1533" width="17" style="24" customWidth="1"/>
    <col min="1534" max="1534" width="12.77734375" style="24" customWidth="1"/>
    <col min="1535" max="1535" width="16.33203125" style="24" customWidth="1"/>
    <col min="1536" max="1786" width="9" style="24"/>
    <col min="1787" max="1787" width="11.6640625" style="24" customWidth="1"/>
    <col min="1788" max="1788" width="12.88671875" style="24" customWidth="1"/>
    <col min="1789" max="1789" width="17" style="24" customWidth="1"/>
    <col min="1790" max="1790" width="12.77734375" style="24" customWidth="1"/>
    <col min="1791" max="1791" width="16.33203125" style="24" customWidth="1"/>
    <col min="1792" max="2042" width="9" style="24"/>
    <col min="2043" max="2043" width="11.6640625" style="24" customWidth="1"/>
    <col min="2044" max="2044" width="12.88671875" style="24" customWidth="1"/>
    <col min="2045" max="2045" width="17" style="24" customWidth="1"/>
    <col min="2046" max="2046" width="12.77734375" style="24" customWidth="1"/>
    <col min="2047" max="2047" width="16.33203125" style="24" customWidth="1"/>
    <col min="2048" max="2298" width="9" style="24"/>
    <col min="2299" max="2299" width="11.6640625" style="24" customWidth="1"/>
    <col min="2300" max="2300" width="12.88671875" style="24" customWidth="1"/>
    <col min="2301" max="2301" width="17" style="24" customWidth="1"/>
    <col min="2302" max="2302" width="12.77734375" style="24" customWidth="1"/>
    <col min="2303" max="2303" width="16.33203125" style="24" customWidth="1"/>
    <col min="2304" max="2554" width="9" style="24"/>
    <col min="2555" max="2555" width="11.6640625" style="24" customWidth="1"/>
    <col min="2556" max="2556" width="12.88671875" style="24" customWidth="1"/>
    <col min="2557" max="2557" width="17" style="24" customWidth="1"/>
    <col min="2558" max="2558" width="12.77734375" style="24" customWidth="1"/>
    <col min="2559" max="2559" width="16.33203125" style="24" customWidth="1"/>
    <col min="2560" max="2810" width="9" style="24"/>
    <col min="2811" max="2811" width="11.6640625" style="24" customWidth="1"/>
    <col min="2812" max="2812" width="12.88671875" style="24" customWidth="1"/>
    <col min="2813" max="2813" width="17" style="24" customWidth="1"/>
    <col min="2814" max="2814" width="12.77734375" style="24" customWidth="1"/>
    <col min="2815" max="2815" width="16.33203125" style="24" customWidth="1"/>
    <col min="2816" max="3066" width="9" style="24"/>
    <col min="3067" max="3067" width="11.6640625" style="24" customWidth="1"/>
    <col min="3068" max="3068" width="12.88671875" style="24" customWidth="1"/>
    <col min="3069" max="3069" width="17" style="24" customWidth="1"/>
    <col min="3070" max="3070" width="12.77734375" style="24" customWidth="1"/>
    <col min="3071" max="3071" width="16.33203125" style="24" customWidth="1"/>
    <col min="3072" max="3322" width="9" style="24"/>
    <col min="3323" max="3323" width="11.6640625" style="24" customWidth="1"/>
    <col min="3324" max="3324" width="12.88671875" style="24" customWidth="1"/>
    <col min="3325" max="3325" width="17" style="24" customWidth="1"/>
    <col min="3326" max="3326" width="12.77734375" style="24" customWidth="1"/>
    <col min="3327" max="3327" width="16.33203125" style="24" customWidth="1"/>
    <col min="3328" max="3578" width="9" style="24"/>
    <col min="3579" max="3579" width="11.6640625" style="24" customWidth="1"/>
    <col min="3580" max="3580" width="12.88671875" style="24" customWidth="1"/>
    <col min="3581" max="3581" width="17" style="24" customWidth="1"/>
    <col min="3582" max="3582" width="12.77734375" style="24" customWidth="1"/>
    <col min="3583" max="3583" width="16.33203125" style="24" customWidth="1"/>
    <col min="3584" max="3834" width="9" style="24"/>
    <col min="3835" max="3835" width="11.6640625" style="24" customWidth="1"/>
    <col min="3836" max="3836" width="12.88671875" style="24" customWidth="1"/>
    <col min="3837" max="3837" width="17" style="24" customWidth="1"/>
    <col min="3838" max="3838" width="12.77734375" style="24" customWidth="1"/>
    <col min="3839" max="3839" width="16.33203125" style="24" customWidth="1"/>
    <col min="3840" max="4090" width="9" style="24"/>
    <col min="4091" max="4091" width="11.6640625" style="24" customWidth="1"/>
    <col min="4092" max="4092" width="12.88671875" style="24" customWidth="1"/>
    <col min="4093" max="4093" width="17" style="24" customWidth="1"/>
    <col min="4094" max="4094" width="12.77734375" style="24" customWidth="1"/>
    <col min="4095" max="4095" width="16.33203125" style="24" customWidth="1"/>
    <col min="4096" max="4346" width="9" style="24"/>
    <col min="4347" max="4347" width="11.6640625" style="24" customWidth="1"/>
    <col min="4348" max="4348" width="12.88671875" style="24" customWidth="1"/>
    <col min="4349" max="4349" width="17" style="24" customWidth="1"/>
    <col min="4350" max="4350" width="12.77734375" style="24" customWidth="1"/>
    <col min="4351" max="4351" width="16.33203125" style="24" customWidth="1"/>
    <col min="4352" max="4602" width="9" style="24"/>
    <col min="4603" max="4603" width="11.6640625" style="24" customWidth="1"/>
    <col min="4604" max="4604" width="12.88671875" style="24" customWidth="1"/>
    <col min="4605" max="4605" width="17" style="24" customWidth="1"/>
    <col min="4606" max="4606" width="12.77734375" style="24" customWidth="1"/>
    <col min="4607" max="4607" width="16.33203125" style="24" customWidth="1"/>
    <col min="4608" max="4858" width="9" style="24"/>
    <col min="4859" max="4859" width="11.6640625" style="24" customWidth="1"/>
    <col min="4860" max="4860" width="12.88671875" style="24" customWidth="1"/>
    <col min="4861" max="4861" width="17" style="24" customWidth="1"/>
    <col min="4862" max="4862" width="12.77734375" style="24" customWidth="1"/>
    <col min="4863" max="4863" width="16.33203125" style="24" customWidth="1"/>
    <col min="4864" max="5114" width="9" style="24"/>
    <col min="5115" max="5115" width="11.6640625" style="24" customWidth="1"/>
    <col min="5116" max="5116" width="12.88671875" style="24" customWidth="1"/>
    <col min="5117" max="5117" width="17" style="24" customWidth="1"/>
    <col min="5118" max="5118" width="12.77734375" style="24" customWidth="1"/>
    <col min="5119" max="5119" width="16.33203125" style="24" customWidth="1"/>
    <col min="5120" max="5370" width="9" style="24"/>
    <col min="5371" max="5371" width="11.6640625" style="24" customWidth="1"/>
    <col min="5372" max="5372" width="12.88671875" style="24" customWidth="1"/>
    <col min="5373" max="5373" width="17" style="24" customWidth="1"/>
    <col min="5374" max="5374" width="12.77734375" style="24" customWidth="1"/>
    <col min="5375" max="5375" width="16.33203125" style="24" customWidth="1"/>
    <col min="5376" max="5626" width="9" style="24"/>
    <col min="5627" max="5627" width="11.6640625" style="24" customWidth="1"/>
    <col min="5628" max="5628" width="12.88671875" style="24" customWidth="1"/>
    <col min="5629" max="5629" width="17" style="24" customWidth="1"/>
    <col min="5630" max="5630" width="12.77734375" style="24" customWidth="1"/>
    <col min="5631" max="5631" width="16.33203125" style="24" customWidth="1"/>
    <col min="5632" max="5882" width="9" style="24"/>
    <col min="5883" max="5883" width="11.6640625" style="24" customWidth="1"/>
    <col min="5884" max="5884" width="12.88671875" style="24" customWidth="1"/>
    <col min="5885" max="5885" width="17" style="24" customWidth="1"/>
    <col min="5886" max="5886" width="12.77734375" style="24" customWidth="1"/>
    <col min="5887" max="5887" width="16.33203125" style="24" customWidth="1"/>
    <col min="5888" max="6138" width="9" style="24"/>
    <col min="6139" max="6139" width="11.6640625" style="24" customWidth="1"/>
    <col min="6140" max="6140" width="12.88671875" style="24" customWidth="1"/>
    <col min="6141" max="6141" width="17" style="24" customWidth="1"/>
    <col min="6142" max="6142" width="12.77734375" style="24" customWidth="1"/>
    <col min="6143" max="6143" width="16.33203125" style="24" customWidth="1"/>
    <col min="6144" max="6394" width="9" style="24"/>
    <col min="6395" max="6395" width="11.6640625" style="24" customWidth="1"/>
    <col min="6396" max="6396" width="12.88671875" style="24" customWidth="1"/>
    <col min="6397" max="6397" width="17" style="24" customWidth="1"/>
    <col min="6398" max="6398" width="12.77734375" style="24" customWidth="1"/>
    <col min="6399" max="6399" width="16.33203125" style="24" customWidth="1"/>
    <col min="6400" max="6650" width="9" style="24"/>
    <col min="6651" max="6651" width="11.6640625" style="24" customWidth="1"/>
    <col min="6652" max="6652" width="12.88671875" style="24" customWidth="1"/>
    <col min="6653" max="6653" width="17" style="24" customWidth="1"/>
    <col min="6654" max="6654" width="12.77734375" style="24" customWidth="1"/>
    <col min="6655" max="6655" width="16.33203125" style="24" customWidth="1"/>
    <col min="6656" max="6906" width="9" style="24"/>
    <col min="6907" max="6907" width="11.6640625" style="24" customWidth="1"/>
    <col min="6908" max="6908" width="12.88671875" style="24" customWidth="1"/>
    <col min="6909" max="6909" width="17" style="24" customWidth="1"/>
    <col min="6910" max="6910" width="12.77734375" style="24" customWidth="1"/>
    <col min="6911" max="6911" width="16.33203125" style="24" customWidth="1"/>
    <col min="6912" max="7162" width="9" style="24"/>
    <col min="7163" max="7163" width="11.6640625" style="24" customWidth="1"/>
    <col min="7164" max="7164" width="12.88671875" style="24" customWidth="1"/>
    <col min="7165" max="7165" width="17" style="24" customWidth="1"/>
    <col min="7166" max="7166" width="12.77734375" style="24" customWidth="1"/>
    <col min="7167" max="7167" width="16.33203125" style="24" customWidth="1"/>
    <col min="7168" max="7418" width="9" style="24"/>
    <col min="7419" max="7419" width="11.6640625" style="24" customWidth="1"/>
    <col min="7420" max="7420" width="12.88671875" style="24" customWidth="1"/>
    <col min="7421" max="7421" width="17" style="24" customWidth="1"/>
    <col min="7422" max="7422" width="12.77734375" style="24" customWidth="1"/>
    <col min="7423" max="7423" width="16.33203125" style="24" customWidth="1"/>
    <col min="7424" max="7674" width="9" style="24"/>
    <col min="7675" max="7675" width="11.6640625" style="24" customWidth="1"/>
    <col min="7676" max="7676" width="12.88671875" style="24" customWidth="1"/>
    <col min="7677" max="7677" width="17" style="24" customWidth="1"/>
    <col min="7678" max="7678" width="12.77734375" style="24" customWidth="1"/>
    <col min="7679" max="7679" width="16.33203125" style="24" customWidth="1"/>
    <col min="7680" max="7930" width="9" style="24"/>
    <col min="7931" max="7931" width="11.6640625" style="24" customWidth="1"/>
    <col min="7932" max="7932" width="12.88671875" style="24" customWidth="1"/>
    <col min="7933" max="7933" width="17" style="24" customWidth="1"/>
    <col min="7934" max="7934" width="12.77734375" style="24" customWidth="1"/>
    <col min="7935" max="7935" width="16.33203125" style="24" customWidth="1"/>
    <col min="7936" max="8186" width="9" style="24"/>
    <col min="8187" max="8187" width="11.6640625" style="24" customWidth="1"/>
    <col min="8188" max="8188" width="12.88671875" style="24" customWidth="1"/>
    <col min="8189" max="8189" width="17" style="24" customWidth="1"/>
    <col min="8190" max="8190" width="12.77734375" style="24" customWidth="1"/>
    <col min="8191" max="8191" width="16.33203125" style="24" customWidth="1"/>
    <col min="8192" max="8442" width="9" style="24"/>
    <col min="8443" max="8443" width="11.6640625" style="24" customWidth="1"/>
    <col min="8444" max="8444" width="12.88671875" style="24" customWidth="1"/>
    <col min="8445" max="8445" width="17" style="24" customWidth="1"/>
    <col min="8446" max="8446" width="12.77734375" style="24" customWidth="1"/>
    <col min="8447" max="8447" width="16.33203125" style="24" customWidth="1"/>
    <col min="8448" max="8698" width="9" style="24"/>
    <col min="8699" max="8699" width="11.6640625" style="24" customWidth="1"/>
    <col min="8700" max="8700" width="12.88671875" style="24" customWidth="1"/>
    <col min="8701" max="8701" width="17" style="24" customWidth="1"/>
    <col min="8702" max="8702" width="12.77734375" style="24" customWidth="1"/>
    <col min="8703" max="8703" width="16.33203125" style="24" customWidth="1"/>
    <col min="8704" max="8954" width="9" style="24"/>
    <col min="8955" max="8955" width="11.6640625" style="24" customWidth="1"/>
    <col min="8956" max="8956" width="12.88671875" style="24" customWidth="1"/>
    <col min="8957" max="8957" width="17" style="24" customWidth="1"/>
    <col min="8958" max="8958" width="12.77734375" style="24" customWidth="1"/>
    <col min="8959" max="8959" width="16.33203125" style="24" customWidth="1"/>
    <col min="8960" max="9210" width="9" style="24"/>
    <col min="9211" max="9211" width="11.6640625" style="24" customWidth="1"/>
    <col min="9212" max="9212" width="12.88671875" style="24" customWidth="1"/>
    <col min="9213" max="9213" width="17" style="24" customWidth="1"/>
    <col min="9214" max="9214" width="12.77734375" style="24" customWidth="1"/>
    <col min="9215" max="9215" width="16.33203125" style="24" customWidth="1"/>
    <col min="9216" max="9466" width="9" style="24"/>
    <col min="9467" max="9467" width="11.6640625" style="24" customWidth="1"/>
    <col min="9468" max="9468" width="12.88671875" style="24" customWidth="1"/>
    <col min="9469" max="9469" width="17" style="24" customWidth="1"/>
    <col min="9470" max="9470" width="12.77734375" style="24" customWidth="1"/>
    <col min="9471" max="9471" width="16.33203125" style="24" customWidth="1"/>
    <col min="9472" max="9722" width="9" style="24"/>
    <col min="9723" max="9723" width="11.6640625" style="24" customWidth="1"/>
    <col min="9724" max="9724" width="12.88671875" style="24" customWidth="1"/>
    <col min="9725" max="9725" width="17" style="24" customWidth="1"/>
    <col min="9726" max="9726" width="12.77734375" style="24" customWidth="1"/>
    <col min="9727" max="9727" width="16.33203125" style="24" customWidth="1"/>
    <col min="9728" max="9978" width="9" style="24"/>
    <col min="9979" max="9979" width="11.6640625" style="24" customWidth="1"/>
    <col min="9980" max="9980" width="12.88671875" style="24" customWidth="1"/>
    <col min="9981" max="9981" width="17" style="24" customWidth="1"/>
    <col min="9982" max="9982" width="12.77734375" style="24" customWidth="1"/>
    <col min="9983" max="9983" width="16.33203125" style="24" customWidth="1"/>
    <col min="9984" max="10234" width="9" style="24"/>
    <col min="10235" max="10235" width="11.6640625" style="24" customWidth="1"/>
    <col min="10236" max="10236" width="12.88671875" style="24" customWidth="1"/>
    <col min="10237" max="10237" width="17" style="24" customWidth="1"/>
    <col min="10238" max="10238" width="12.77734375" style="24" customWidth="1"/>
    <col min="10239" max="10239" width="16.33203125" style="24" customWidth="1"/>
    <col min="10240" max="10490" width="9" style="24"/>
    <col min="10491" max="10491" width="11.6640625" style="24" customWidth="1"/>
    <col min="10492" max="10492" width="12.88671875" style="24" customWidth="1"/>
    <col min="10493" max="10493" width="17" style="24" customWidth="1"/>
    <col min="10494" max="10494" width="12.77734375" style="24" customWidth="1"/>
    <col min="10495" max="10495" width="16.33203125" style="24" customWidth="1"/>
    <col min="10496" max="10746" width="9" style="24"/>
    <col min="10747" max="10747" width="11.6640625" style="24" customWidth="1"/>
    <col min="10748" max="10748" width="12.88671875" style="24" customWidth="1"/>
    <col min="10749" max="10749" width="17" style="24" customWidth="1"/>
    <col min="10750" max="10750" width="12.77734375" style="24" customWidth="1"/>
    <col min="10751" max="10751" width="16.33203125" style="24" customWidth="1"/>
    <col min="10752" max="11002" width="9" style="24"/>
    <col min="11003" max="11003" width="11.6640625" style="24" customWidth="1"/>
    <col min="11004" max="11004" width="12.88671875" style="24" customWidth="1"/>
    <col min="11005" max="11005" width="17" style="24" customWidth="1"/>
    <col min="11006" max="11006" width="12.77734375" style="24" customWidth="1"/>
    <col min="11007" max="11007" width="16.33203125" style="24" customWidth="1"/>
    <col min="11008" max="11258" width="9" style="24"/>
    <col min="11259" max="11259" width="11.6640625" style="24" customWidth="1"/>
    <col min="11260" max="11260" width="12.88671875" style="24" customWidth="1"/>
    <col min="11261" max="11261" width="17" style="24" customWidth="1"/>
    <col min="11262" max="11262" width="12.77734375" style="24" customWidth="1"/>
    <col min="11263" max="11263" width="16.33203125" style="24" customWidth="1"/>
    <col min="11264" max="11514" width="9" style="24"/>
    <col min="11515" max="11515" width="11.6640625" style="24" customWidth="1"/>
    <col min="11516" max="11516" width="12.88671875" style="24" customWidth="1"/>
    <col min="11517" max="11517" width="17" style="24" customWidth="1"/>
    <col min="11518" max="11518" width="12.77734375" style="24" customWidth="1"/>
    <col min="11519" max="11519" width="16.33203125" style="24" customWidth="1"/>
    <col min="11520" max="11770" width="9" style="24"/>
    <col min="11771" max="11771" width="11.6640625" style="24" customWidth="1"/>
    <col min="11772" max="11772" width="12.88671875" style="24" customWidth="1"/>
    <col min="11773" max="11773" width="17" style="24" customWidth="1"/>
    <col min="11774" max="11774" width="12.77734375" style="24" customWidth="1"/>
    <col min="11775" max="11775" width="16.33203125" style="24" customWidth="1"/>
    <col min="11776" max="12026" width="9" style="24"/>
    <col min="12027" max="12027" width="11.6640625" style="24" customWidth="1"/>
    <col min="12028" max="12028" width="12.88671875" style="24" customWidth="1"/>
    <col min="12029" max="12029" width="17" style="24" customWidth="1"/>
    <col min="12030" max="12030" width="12.77734375" style="24" customWidth="1"/>
    <col min="12031" max="12031" width="16.33203125" style="24" customWidth="1"/>
    <col min="12032" max="12282" width="9" style="24"/>
    <col min="12283" max="12283" width="11.6640625" style="24" customWidth="1"/>
    <col min="12284" max="12284" width="12.88671875" style="24" customWidth="1"/>
    <col min="12285" max="12285" width="17" style="24" customWidth="1"/>
    <col min="12286" max="12286" width="12.77734375" style="24" customWidth="1"/>
    <col min="12287" max="12287" width="16.33203125" style="24" customWidth="1"/>
    <col min="12288" max="12538" width="9" style="24"/>
    <col min="12539" max="12539" width="11.6640625" style="24" customWidth="1"/>
    <col min="12540" max="12540" width="12.88671875" style="24" customWidth="1"/>
    <col min="12541" max="12541" width="17" style="24" customWidth="1"/>
    <col min="12542" max="12542" width="12.77734375" style="24" customWidth="1"/>
    <col min="12543" max="12543" width="16.33203125" style="24" customWidth="1"/>
    <col min="12544" max="12794" width="9" style="24"/>
    <col min="12795" max="12795" width="11.6640625" style="24" customWidth="1"/>
    <col min="12796" max="12796" width="12.88671875" style="24" customWidth="1"/>
    <col min="12797" max="12797" width="17" style="24" customWidth="1"/>
    <col min="12798" max="12798" width="12.77734375" style="24" customWidth="1"/>
    <col min="12799" max="12799" width="16.33203125" style="24" customWidth="1"/>
    <col min="12800" max="13050" width="9" style="24"/>
    <col min="13051" max="13051" width="11.6640625" style="24" customWidth="1"/>
    <col min="13052" max="13052" width="12.88671875" style="24" customWidth="1"/>
    <col min="13053" max="13053" width="17" style="24" customWidth="1"/>
    <col min="13054" max="13054" width="12.77734375" style="24" customWidth="1"/>
    <col min="13055" max="13055" width="16.33203125" style="24" customWidth="1"/>
    <col min="13056" max="13306" width="9" style="24"/>
    <col min="13307" max="13307" width="11.6640625" style="24" customWidth="1"/>
    <col min="13308" max="13308" width="12.88671875" style="24" customWidth="1"/>
    <col min="13309" max="13309" width="17" style="24" customWidth="1"/>
    <col min="13310" max="13310" width="12.77734375" style="24" customWidth="1"/>
    <col min="13311" max="13311" width="16.33203125" style="24" customWidth="1"/>
    <col min="13312" max="13562" width="9" style="24"/>
    <col min="13563" max="13563" width="11.6640625" style="24" customWidth="1"/>
    <col min="13564" max="13564" width="12.88671875" style="24" customWidth="1"/>
    <col min="13565" max="13565" width="17" style="24" customWidth="1"/>
    <col min="13566" max="13566" width="12.77734375" style="24" customWidth="1"/>
    <col min="13567" max="13567" width="16.33203125" style="24" customWidth="1"/>
    <col min="13568" max="13818" width="9" style="24"/>
    <col min="13819" max="13819" width="11.6640625" style="24" customWidth="1"/>
    <col min="13820" max="13820" width="12.88671875" style="24" customWidth="1"/>
    <col min="13821" max="13821" width="17" style="24" customWidth="1"/>
    <col min="13822" max="13822" width="12.77734375" style="24" customWidth="1"/>
    <col min="13823" max="13823" width="16.33203125" style="24" customWidth="1"/>
    <col min="13824" max="14074" width="9" style="24"/>
    <col min="14075" max="14075" width="11.6640625" style="24" customWidth="1"/>
    <col min="14076" max="14076" width="12.88671875" style="24" customWidth="1"/>
    <col min="14077" max="14077" width="17" style="24" customWidth="1"/>
    <col min="14078" max="14078" width="12.77734375" style="24" customWidth="1"/>
    <col min="14079" max="14079" width="16.33203125" style="24" customWidth="1"/>
    <col min="14080" max="14330" width="9" style="24"/>
    <col min="14331" max="14331" width="11.6640625" style="24" customWidth="1"/>
    <col min="14332" max="14332" width="12.88671875" style="24" customWidth="1"/>
    <col min="14333" max="14333" width="17" style="24" customWidth="1"/>
    <col min="14334" max="14334" width="12.77734375" style="24" customWidth="1"/>
    <col min="14335" max="14335" width="16.33203125" style="24" customWidth="1"/>
    <col min="14336" max="14586" width="9" style="24"/>
    <col min="14587" max="14587" width="11.6640625" style="24" customWidth="1"/>
    <col min="14588" max="14588" width="12.88671875" style="24" customWidth="1"/>
    <col min="14589" max="14589" width="17" style="24" customWidth="1"/>
    <col min="14590" max="14590" width="12.77734375" style="24" customWidth="1"/>
    <col min="14591" max="14591" width="16.33203125" style="24" customWidth="1"/>
    <col min="14592" max="14842" width="9" style="24"/>
    <col min="14843" max="14843" width="11.6640625" style="24" customWidth="1"/>
    <col min="14844" max="14844" width="12.88671875" style="24" customWidth="1"/>
    <col min="14845" max="14845" width="17" style="24" customWidth="1"/>
    <col min="14846" max="14846" width="12.77734375" style="24" customWidth="1"/>
    <col min="14847" max="14847" width="16.33203125" style="24" customWidth="1"/>
    <col min="14848" max="15098" width="9" style="24"/>
    <col min="15099" max="15099" width="11.6640625" style="24" customWidth="1"/>
    <col min="15100" max="15100" width="12.88671875" style="24" customWidth="1"/>
    <col min="15101" max="15101" width="17" style="24" customWidth="1"/>
    <col min="15102" max="15102" width="12.77734375" style="24" customWidth="1"/>
    <col min="15103" max="15103" width="16.33203125" style="24" customWidth="1"/>
    <col min="15104" max="15354" width="9" style="24"/>
    <col min="15355" max="15355" width="11.6640625" style="24" customWidth="1"/>
    <col min="15356" max="15356" width="12.88671875" style="24" customWidth="1"/>
    <col min="15357" max="15357" width="17" style="24" customWidth="1"/>
    <col min="15358" max="15358" width="12.77734375" style="24" customWidth="1"/>
    <col min="15359" max="15359" width="16.33203125" style="24" customWidth="1"/>
    <col min="15360" max="15610" width="9" style="24"/>
    <col min="15611" max="15611" width="11.6640625" style="24" customWidth="1"/>
    <col min="15612" max="15612" width="12.88671875" style="24" customWidth="1"/>
    <col min="15613" max="15613" width="17" style="24" customWidth="1"/>
    <col min="15614" max="15614" width="12.77734375" style="24" customWidth="1"/>
    <col min="15615" max="15615" width="16.33203125" style="24" customWidth="1"/>
    <col min="15616" max="15866" width="9" style="24"/>
    <col min="15867" max="15867" width="11.6640625" style="24" customWidth="1"/>
    <col min="15868" max="15868" width="12.88671875" style="24" customWidth="1"/>
    <col min="15869" max="15869" width="17" style="24" customWidth="1"/>
    <col min="15870" max="15870" width="12.77734375" style="24" customWidth="1"/>
    <col min="15871" max="15871" width="16.33203125" style="24" customWidth="1"/>
    <col min="15872" max="16122" width="9" style="24"/>
    <col min="16123" max="16123" width="11.6640625" style="24" customWidth="1"/>
    <col min="16124" max="16124" width="12.88671875" style="24" customWidth="1"/>
    <col min="16125" max="16125" width="17" style="24" customWidth="1"/>
    <col min="16126" max="16126" width="12.77734375" style="24" customWidth="1"/>
    <col min="16127" max="16127" width="16.33203125" style="24" customWidth="1"/>
    <col min="16128" max="16384" width="9" style="24"/>
  </cols>
  <sheetData>
    <row r="1" spans="1:4" ht="26.4" x14ac:dyDescent="0.2">
      <c r="A1" s="23" t="s">
        <v>69</v>
      </c>
      <c r="B1" s="23" t="s">
        <v>71</v>
      </c>
      <c r="C1" s="22" t="s">
        <v>68</v>
      </c>
    </row>
    <row r="2" spans="1:4" x14ac:dyDescent="0.2">
      <c r="A2" s="25" t="s">
        <v>73</v>
      </c>
      <c r="B2" s="26" t="s">
        <v>74</v>
      </c>
      <c r="C2" s="25" t="s">
        <v>72</v>
      </c>
      <c r="D2" s="24" t="str">
        <f t="shared" ref="D2:D48" si="0">CONCATENATE(C2,"：",A2)</f>
        <v>01：北海道</v>
      </c>
    </row>
    <row r="3" spans="1:4" x14ac:dyDescent="0.2">
      <c r="A3" s="25" t="s">
        <v>76</v>
      </c>
      <c r="B3" s="26" t="s">
        <v>77</v>
      </c>
      <c r="C3" s="25" t="s">
        <v>75</v>
      </c>
      <c r="D3" s="24" t="str">
        <f t="shared" si="0"/>
        <v>02：青森県</v>
      </c>
    </row>
    <row r="4" spans="1:4" x14ac:dyDescent="0.2">
      <c r="A4" s="25" t="s">
        <v>79</v>
      </c>
      <c r="B4" s="26" t="s">
        <v>80</v>
      </c>
      <c r="C4" s="25" t="s">
        <v>78</v>
      </c>
      <c r="D4" s="24" t="str">
        <f t="shared" si="0"/>
        <v>03：岩手県</v>
      </c>
    </row>
    <row r="5" spans="1:4" x14ac:dyDescent="0.2">
      <c r="A5" s="25" t="s">
        <v>82</v>
      </c>
      <c r="B5" s="26" t="s">
        <v>83</v>
      </c>
      <c r="C5" s="25" t="s">
        <v>81</v>
      </c>
      <c r="D5" s="24" t="str">
        <f t="shared" si="0"/>
        <v>04：宮城県</v>
      </c>
    </row>
    <row r="6" spans="1:4" x14ac:dyDescent="0.2">
      <c r="A6" s="25" t="s">
        <v>85</v>
      </c>
      <c r="B6" s="26" t="s">
        <v>86</v>
      </c>
      <c r="C6" s="25" t="s">
        <v>84</v>
      </c>
      <c r="D6" s="24" t="str">
        <f t="shared" si="0"/>
        <v>05：秋田県</v>
      </c>
    </row>
    <row r="7" spans="1:4" x14ac:dyDescent="0.2">
      <c r="A7" s="25" t="s">
        <v>88</v>
      </c>
      <c r="B7" s="26" t="s">
        <v>89</v>
      </c>
      <c r="C7" s="25" t="s">
        <v>87</v>
      </c>
      <c r="D7" s="24" t="str">
        <f t="shared" si="0"/>
        <v>06：山形県</v>
      </c>
    </row>
    <row r="8" spans="1:4" x14ac:dyDescent="0.2">
      <c r="A8" s="25" t="s">
        <v>91</v>
      </c>
      <c r="B8" s="26" t="s">
        <v>92</v>
      </c>
      <c r="C8" s="25" t="s">
        <v>90</v>
      </c>
      <c r="D8" s="24" t="str">
        <f t="shared" si="0"/>
        <v>07：福島県</v>
      </c>
    </row>
    <row r="9" spans="1:4" x14ac:dyDescent="0.2">
      <c r="A9" s="25" t="s">
        <v>94</v>
      </c>
      <c r="B9" s="26" t="s">
        <v>95</v>
      </c>
      <c r="C9" s="25" t="s">
        <v>93</v>
      </c>
      <c r="D9" s="24" t="str">
        <f t="shared" si="0"/>
        <v>08：茨城県</v>
      </c>
    </row>
    <row r="10" spans="1:4" x14ac:dyDescent="0.2">
      <c r="A10" s="25" t="s">
        <v>97</v>
      </c>
      <c r="B10" s="26" t="s">
        <v>98</v>
      </c>
      <c r="C10" s="25" t="s">
        <v>96</v>
      </c>
      <c r="D10" s="24" t="str">
        <f t="shared" si="0"/>
        <v>09：栃木県</v>
      </c>
    </row>
    <row r="11" spans="1:4" x14ac:dyDescent="0.2">
      <c r="A11" s="25" t="s">
        <v>100</v>
      </c>
      <c r="B11" s="26" t="s">
        <v>101</v>
      </c>
      <c r="C11" s="25" t="s">
        <v>99</v>
      </c>
      <c r="D11" s="24" t="str">
        <f t="shared" si="0"/>
        <v>10：群馬県</v>
      </c>
    </row>
    <row r="12" spans="1:4" x14ac:dyDescent="0.2">
      <c r="A12" s="25" t="s">
        <v>103</v>
      </c>
      <c r="B12" s="26" t="s">
        <v>104</v>
      </c>
      <c r="C12" s="25" t="s">
        <v>102</v>
      </c>
      <c r="D12" s="24" t="str">
        <f t="shared" si="0"/>
        <v>11：埼玉県</v>
      </c>
    </row>
    <row r="13" spans="1:4" x14ac:dyDescent="0.2">
      <c r="A13" s="25" t="s">
        <v>106</v>
      </c>
      <c r="B13" s="26" t="s">
        <v>107</v>
      </c>
      <c r="C13" s="25" t="s">
        <v>105</v>
      </c>
      <c r="D13" s="24" t="str">
        <f t="shared" si="0"/>
        <v>12：千葉県</v>
      </c>
    </row>
    <row r="14" spans="1:4" x14ac:dyDescent="0.2">
      <c r="A14" s="25" t="s">
        <v>109</v>
      </c>
      <c r="B14" s="26" t="s">
        <v>110</v>
      </c>
      <c r="C14" s="25" t="s">
        <v>108</v>
      </c>
      <c r="D14" s="24" t="str">
        <f t="shared" si="0"/>
        <v>13：東京都</v>
      </c>
    </row>
    <row r="15" spans="1:4" x14ac:dyDescent="0.2">
      <c r="A15" s="25" t="s">
        <v>112</v>
      </c>
      <c r="B15" s="26" t="s">
        <v>113</v>
      </c>
      <c r="C15" s="25" t="s">
        <v>111</v>
      </c>
      <c r="D15" s="24" t="str">
        <f t="shared" si="0"/>
        <v>14：神奈川県</v>
      </c>
    </row>
    <row r="16" spans="1:4" x14ac:dyDescent="0.2">
      <c r="A16" s="25" t="s">
        <v>115</v>
      </c>
      <c r="B16" s="26" t="s">
        <v>116</v>
      </c>
      <c r="C16" s="25" t="s">
        <v>114</v>
      </c>
      <c r="D16" s="24" t="str">
        <f t="shared" si="0"/>
        <v>15：新潟県</v>
      </c>
    </row>
    <row r="17" spans="1:4" x14ac:dyDescent="0.2">
      <c r="A17" s="25" t="s">
        <v>118</v>
      </c>
      <c r="B17" s="26" t="s">
        <v>119</v>
      </c>
      <c r="C17" s="25" t="s">
        <v>117</v>
      </c>
      <c r="D17" s="24" t="str">
        <f t="shared" si="0"/>
        <v>16：富山県</v>
      </c>
    </row>
    <row r="18" spans="1:4" x14ac:dyDescent="0.2">
      <c r="A18" s="25" t="s">
        <v>121</v>
      </c>
      <c r="B18" s="26" t="s">
        <v>122</v>
      </c>
      <c r="C18" s="25" t="s">
        <v>120</v>
      </c>
      <c r="D18" s="24" t="str">
        <f t="shared" si="0"/>
        <v>17：石川県</v>
      </c>
    </row>
    <row r="19" spans="1:4" x14ac:dyDescent="0.2">
      <c r="A19" s="25" t="s">
        <v>124</v>
      </c>
      <c r="B19" s="26" t="s">
        <v>125</v>
      </c>
      <c r="C19" s="25" t="s">
        <v>123</v>
      </c>
      <c r="D19" s="24" t="str">
        <f t="shared" si="0"/>
        <v>18：福井県</v>
      </c>
    </row>
    <row r="20" spans="1:4" x14ac:dyDescent="0.2">
      <c r="A20" s="25" t="s">
        <v>127</v>
      </c>
      <c r="B20" s="26" t="s">
        <v>128</v>
      </c>
      <c r="C20" s="25" t="s">
        <v>126</v>
      </c>
      <c r="D20" s="24" t="str">
        <f t="shared" si="0"/>
        <v>19：山梨県</v>
      </c>
    </row>
    <row r="21" spans="1:4" x14ac:dyDescent="0.2">
      <c r="A21" s="25" t="s">
        <v>130</v>
      </c>
      <c r="B21" s="26" t="s">
        <v>131</v>
      </c>
      <c r="C21" s="25" t="s">
        <v>129</v>
      </c>
      <c r="D21" s="24" t="str">
        <f t="shared" si="0"/>
        <v>20：長野県</v>
      </c>
    </row>
    <row r="22" spans="1:4" x14ac:dyDescent="0.2">
      <c r="A22" s="25" t="s">
        <v>133</v>
      </c>
      <c r="B22" s="26" t="s">
        <v>134</v>
      </c>
      <c r="C22" s="25" t="s">
        <v>132</v>
      </c>
      <c r="D22" s="24" t="str">
        <f t="shared" si="0"/>
        <v>21：岐阜県</v>
      </c>
    </row>
    <row r="23" spans="1:4" x14ac:dyDescent="0.2">
      <c r="A23" s="25" t="s">
        <v>136</v>
      </c>
      <c r="B23" s="26" t="s">
        <v>137</v>
      </c>
      <c r="C23" s="25" t="s">
        <v>135</v>
      </c>
      <c r="D23" s="24" t="str">
        <f t="shared" si="0"/>
        <v>22：静岡県</v>
      </c>
    </row>
    <row r="24" spans="1:4" x14ac:dyDescent="0.2">
      <c r="A24" s="25" t="s">
        <v>139</v>
      </c>
      <c r="B24" s="26" t="s">
        <v>140</v>
      </c>
      <c r="C24" s="25" t="s">
        <v>138</v>
      </c>
      <c r="D24" s="24" t="str">
        <f t="shared" si="0"/>
        <v>23：愛知県</v>
      </c>
    </row>
    <row r="25" spans="1:4" x14ac:dyDescent="0.2">
      <c r="A25" s="25" t="s">
        <v>142</v>
      </c>
      <c r="B25" s="26" t="s">
        <v>143</v>
      </c>
      <c r="C25" s="25" t="s">
        <v>141</v>
      </c>
      <c r="D25" s="24" t="str">
        <f t="shared" si="0"/>
        <v>24：三重県</v>
      </c>
    </row>
    <row r="26" spans="1:4" x14ac:dyDescent="0.2">
      <c r="A26" s="25" t="s">
        <v>145</v>
      </c>
      <c r="B26" s="26" t="s">
        <v>146</v>
      </c>
      <c r="C26" s="25" t="s">
        <v>144</v>
      </c>
      <c r="D26" s="24" t="str">
        <f t="shared" si="0"/>
        <v>25：滋賀県</v>
      </c>
    </row>
    <row r="27" spans="1:4" x14ac:dyDescent="0.2">
      <c r="A27" s="25" t="s">
        <v>148</v>
      </c>
      <c r="B27" s="26" t="s">
        <v>149</v>
      </c>
      <c r="C27" s="25" t="s">
        <v>147</v>
      </c>
      <c r="D27" s="24" t="str">
        <f t="shared" si="0"/>
        <v>26：京都府</v>
      </c>
    </row>
    <row r="28" spans="1:4" x14ac:dyDescent="0.2">
      <c r="A28" s="25" t="s">
        <v>151</v>
      </c>
      <c r="B28" s="26" t="s">
        <v>152</v>
      </c>
      <c r="C28" s="25" t="s">
        <v>150</v>
      </c>
      <c r="D28" s="24" t="str">
        <f t="shared" si="0"/>
        <v>27：大阪府</v>
      </c>
    </row>
    <row r="29" spans="1:4" x14ac:dyDescent="0.2">
      <c r="A29" s="25" t="s">
        <v>154</v>
      </c>
      <c r="B29" s="26" t="s">
        <v>155</v>
      </c>
      <c r="C29" s="25" t="s">
        <v>153</v>
      </c>
      <c r="D29" s="24" t="str">
        <f t="shared" si="0"/>
        <v>28：兵庫県</v>
      </c>
    </row>
    <row r="30" spans="1:4" x14ac:dyDescent="0.2">
      <c r="A30" s="25" t="s">
        <v>157</v>
      </c>
      <c r="B30" s="26" t="s">
        <v>158</v>
      </c>
      <c r="C30" s="25" t="s">
        <v>156</v>
      </c>
      <c r="D30" s="24" t="str">
        <f t="shared" si="0"/>
        <v>29：奈良県</v>
      </c>
    </row>
    <row r="31" spans="1:4" x14ac:dyDescent="0.2">
      <c r="A31" s="25" t="s">
        <v>160</v>
      </c>
      <c r="B31" s="26" t="s">
        <v>161</v>
      </c>
      <c r="C31" s="25" t="s">
        <v>159</v>
      </c>
      <c r="D31" s="24" t="str">
        <f t="shared" si="0"/>
        <v>30：和歌山県</v>
      </c>
    </row>
    <row r="32" spans="1:4" x14ac:dyDescent="0.2">
      <c r="A32" s="25" t="s">
        <v>163</v>
      </c>
      <c r="B32" s="26" t="s">
        <v>164</v>
      </c>
      <c r="C32" s="25" t="s">
        <v>162</v>
      </c>
      <c r="D32" s="24" t="str">
        <f t="shared" si="0"/>
        <v>31：鳥取県</v>
      </c>
    </row>
    <row r="33" spans="1:4" x14ac:dyDescent="0.2">
      <c r="A33" s="25" t="s">
        <v>166</v>
      </c>
      <c r="B33" s="26" t="s">
        <v>167</v>
      </c>
      <c r="C33" s="25" t="s">
        <v>165</v>
      </c>
      <c r="D33" s="24" t="str">
        <f t="shared" si="0"/>
        <v>32：島根県</v>
      </c>
    </row>
    <row r="34" spans="1:4" x14ac:dyDescent="0.2">
      <c r="A34" s="25" t="s">
        <v>169</v>
      </c>
      <c r="B34" s="26" t="s">
        <v>170</v>
      </c>
      <c r="C34" s="25" t="s">
        <v>168</v>
      </c>
      <c r="D34" s="24" t="str">
        <f t="shared" si="0"/>
        <v>33：岡山県</v>
      </c>
    </row>
    <row r="35" spans="1:4" x14ac:dyDescent="0.2">
      <c r="A35" s="25" t="s">
        <v>172</v>
      </c>
      <c r="B35" s="26" t="s">
        <v>173</v>
      </c>
      <c r="C35" s="25" t="s">
        <v>171</v>
      </c>
      <c r="D35" s="24" t="str">
        <f t="shared" si="0"/>
        <v>34：広島県</v>
      </c>
    </row>
    <row r="36" spans="1:4" x14ac:dyDescent="0.2">
      <c r="A36" s="25" t="s">
        <v>175</v>
      </c>
      <c r="B36" s="26" t="s">
        <v>176</v>
      </c>
      <c r="C36" s="25" t="s">
        <v>174</v>
      </c>
      <c r="D36" s="24" t="str">
        <f t="shared" si="0"/>
        <v>35：山口県</v>
      </c>
    </row>
    <row r="37" spans="1:4" x14ac:dyDescent="0.2">
      <c r="A37" s="25" t="s">
        <v>178</v>
      </c>
      <c r="B37" s="26" t="s">
        <v>179</v>
      </c>
      <c r="C37" s="25" t="s">
        <v>177</v>
      </c>
      <c r="D37" s="24" t="str">
        <f t="shared" si="0"/>
        <v>36：徳島県</v>
      </c>
    </row>
    <row r="38" spans="1:4" x14ac:dyDescent="0.2">
      <c r="A38" s="25" t="s">
        <v>181</v>
      </c>
      <c r="B38" s="26" t="s">
        <v>182</v>
      </c>
      <c r="C38" s="25" t="s">
        <v>180</v>
      </c>
      <c r="D38" s="24" t="str">
        <f t="shared" si="0"/>
        <v>37：香川県</v>
      </c>
    </row>
    <row r="39" spans="1:4" x14ac:dyDescent="0.2">
      <c r="A39" s="25" t="s">
        <v>184</v>
      </c>
      <c r="B39" s="26" t="s">
        <v>185</v>
      </c>
      <c r="C39" s="25" t="s">
        <v>183</v>
      </c>
      <c r="D39" s="24" t="str">
        <f t="shared" si="0"/>
        <v>38：愛媛県</v>
      </c>
    </row>
    <row r="40" spans="1:4" x14ac:dyDescent="0.2">
      <c r="A40" s="25" t="s">
        <v>187</v>
      </c>
      <c r="B40" s="26" t="s">
        <v>188</v>
      </c>
      <c r="C40" s="25" t="s">
        <v>186</v>
      </c>
      <c r="D40" s="24" t="str">
        <f t="shared" si="0"/>
        <v>39：高知県</v>
      </c>
    </row>
    <row r="41" spans="1:4" x14ac:dyDescent="0.2">
      <c r="A41" s="25" t="s">
        <v>190</v>
      </c>
      <c r="B41" s="26" t="s">
        <v>191</v>
      </c>
      <c r="C41" s="25" t="s">
        <v>189</v>
      </c>
      <c r="D41" s="24" t="str">
        <f t="shared" si="0"/>
        <v>40：福岡県</v>
      </c>
    </row>
    <row r="42" spans="1:4" x14ac:dyDescent="0.2">
      <c r="A42" s="25" t="s">
        <v>193</v>
      </c>
      <c r="B42" s="26" t="s">
        <v>194</v>
      </c>
      <c r="C42" s="25" t="s">
        <v>192</v>
      </c>
      <c r="D42" s="24" t="str">
        <f t="shared" si="0"/>
        <v>41：佐賀県</v>
      </c>
    </row>
    <row r="43" spans="1:4" x14ac:dyDescent="0.2">
      <c r="A43" s="25" t="s">
        <v>196</v>
      </c>
      <c r="B43" s="26" t="s">
        <v>197</v>
      </c>
      <c r="C43" s="25" t="s">
        <v>195</v>
      </c>
      <c r="D43" s="24" t="str">
        <f t="shared" si="0"/>
        <v>42：長崎県</v>
      </c>
    </row>
    <row r="44" spans="1:4" x14ac:dyDescent="0.2">
      <c r="A44" s="25" t="s">
        <v>199</v>
      </c>
      <c r="B44" s="26" t="s">
        <v>200</v>
      </c>
      <c r="C44" s="25" t="s">
        <v>198</v>
      </c>
      <c r="D44" s="24" t="str">
        <f t="shared" si="0"/>
        <v>43：熊本県</v>
      </c>
    </row>
    <row r="45" spans="1:4" x14ac:dyDescent="0.2">
      <c r="A45" s="25" t="s">
        <v>202</v>
      </c>
      <c r="B45" s="26" t="s">
        <v>203</v>
      </c>
      <c r="C45" s="25" t="s">
        <v>201</v>
      </c>
      <c r="D45" s="24" t="str">
        <f t="shared" si="0"/>
        <v>44：大分県</v>
      </c>
    </row>
    <row r="46" spans="1:4" x14ac:dyDescent="0.2">
      <c r="A46" s="25" t="s">
        <v>205</v>
      </c>
      <c r="B46" s="26" t="s">
        <v>206</v>
      </c>
      <c r="C46" s="25" t="s">
        <v>204</v>
      </c>
      <c r="D46" s="24" t="str">
        <f t="shared" si="0"/>
        <v>45：宮崎県</v>
      </c>
    </row>
    <row r="47" spans="1:4" x14ac:dyDescent="0.2">
      <c r="A47" s="25" t="s">
        <v>208</v>
      </c>
      <c r="B47" s="26" t="s">
        <v>209</v>
      </c>
      <c r="C47" s="25" t="s">
        <v>207</v>
      </c>
      <c r="D47" s="24" t="str">
        <f t="shared" si="0"/>
        <v>46：鹿児島県</v>
      </c>
    </row>
    <row r="48" spans="1:4" x14ac:dyDescent="0.2">
      <c r="A48" s="25" t="s">
        <v>211</v>
      </c>
      <c r="B48" s="26" t="s">
        <v>212</v>
      </c>
      <c r="C48" s="25" t="s">
        <v>210</v>
      </c>
      <c r="D48" s="24" t="str">
        <f t="shared" si="0"/>
        <v>47：沖縄県</v>
      </c>
    </row>
  </sheetData>
  <autoFilter ref="A1:B1" xr:uid="{00000000-0009-0000-0000-00000A000000}"/>
  <phoneticPr fontId="2"/>
  <pageMargins left="1.299212598425197" right="0.70866141732283472" top="0.74803149606299213" bottom="0.74803149606299213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E1742"/>
  <sheetViews>
    <sheetView topLeftCell="A1158" zoomScaleNormal="100" zoomScaleSheetLayoutView="110" workbookViewId="0">
      <selection activeCell="C1178" sqref="C1178"/>
    </sheetView>
  </sheetViews>
  <sheetFormatPr defaultRowHeight="13.2" x14ac:dyDescent="0.2"/>
  <cols>
    <col min="1" max="1" width="17" style="24" customWidth="1"/>
    <col min="2" max="2" width="12.88671875" style="24" customWidth="1"/>
    <col min="3" max="3" width="21.44140625" style="24" bestFit="1" customWidth="1"/>
    <col min="4" max="4" width="11.6640625" style="24" customWidth="1"/>
    <col min="5" max="248" width="9" style="24"/>
    <col min="249" max="249" width="11.6640625" style="24" customWidth="1"/>
    <col min="250" max="250" width="12.88671875" style="24" customWidth="1"/>
    <col min="251" max="251" width="17" style="24" customWidth="1"/>
    <col min="252" max="252" width="12.77734375" style="24" customWidth="1"/>
    <col min="253" max="253" width="16.33203125" style="24" customWidth="1"/>
    <col min="254" max="504" width="9" style="24"/>
    <col min="505" max="505" width="11.6640625" style="24" customWidth="1"/>
    <col min="506" max="506" width="12.88671875" style="24" customWidth="1"/>
    <col min="507" max="507" width="17" style="24" customWidth="1"/>
    <col min="508" max="508" width="12.77734375" style="24" customWidth="1"/>
    <col min="509" max="509" width="16.33203125" style="24" customWidth="1"/>
    <col min="510" max="760" width="9" style="24"/>
    <col min="761" max="761" width="11.6640625" style="24" customWidth="1"/>
    <col min="762" max="762" width="12.88671875" style="24" customWidth="1"/>
    <col min="763" max="763" width="17" style="24" customWidth="1"/>
    <col min="764" max="764" width="12.77734375" style="24" customWidth="1"/>
    <col min="765" max="765" width="16.33203125" style="24" customWidth="1"/>
    <col min="766" max="1016" width="9" style="24"/>
    <col min="1017" max="1017" width="11.6640625" style="24" customWidth="1"/>
    <col min="1018" max="1018" width="12.88671875" style="24" customWidth="1"/>
    <col min="1019" max="1019" width="17" style="24" customWidth="1"/>
    <col min="1020" max="1020" width="12.77734375" style="24" customWidth="1"/>
    <col min="1021" max="1021" width="16.33203125" style="24" customWidth="1"/>
    <col min="1022" max="1272" width="9" style="24"/>
    <col min="1273" max="1273" width="11.6640625" style="24" customWidth="1"/>
    <col min="1274" max="1274" width="12.88671875" style="24" customWidth="1"/>
    <col min="1275" max="1275" width="17" style="24" customWidth="1"/>
    <col min="1276" max="1276" width="12.77734375" style="24" customWidth="1"/>
    <col min="1277" max="1277" width="16.33203125" style="24" customWidth="1"/>
    <col min="1278" max="1528" width="9" style="24"/>
    <col min="1529" max="1529" width="11.6640625" style="24" customWidth="1"/>
    <col min="1530" max="1530" width="12.88671875" style="24" customWidth="1"/>
    <col min="1531" max="1531" width="17" style="24" customWidth="1"/>
    <col min="1532" max="1532" width="12.77734375" style="24" customWidth="1"/>
    <col min="1533" max="1533" width="16.33203125" style="24" customWidth="1"/>
    <col min="1534" max="1784" width="9" style="24"/>
    <col min="1785" max="1785" width="11.6640625" style="24" customWidth="1"/>
    <col min="1786" max="1786" width="12.88671875" style="24" customWidth="1"/>
    <col min="1787" max="1787" width="17" style="24" customWidth="1"/>
    <col min="1788" max="1788" width="12.77734375" style="24" customWidth="1"/>
    <col min="1789" max="1789" width="16.33203125" style="24" customWidth="1"/>
    <col min="1790" max="2040" width="9" style="24"/>
    <col min="2041" max="2041" width="11.6640625" style="24" customWidth="1"/>
    <col min="2042" max="2042" width="12.88671875" style="24" customWidth="1"/>
    <col min="2043" max="2043" width="17" style="24" customWidth="1"/>
    <col min="2044" max="2044" width="12.77734375" style="24" customWidth="1"/>
    <col min="2045" max="2045" width="16.33203125" style="24" customWidth="1"/>
    <col min="2046" max="2296" width="9" style="24"/>
    <col min="2297" max="2297" width="11.6640625" style="24" customWidth="1"/>
    <col min="2298" max="2298" width="12.88671875" style="24" customWidth="1"/>
    <col min="2299" max="2299" width="17" style="24" customWidth="1"/>
    <col min="2300" max="2300" width="12.77734375" style="24" customWidth="1"/>
    <col min="2301" max="2301" width="16.33203125" style="24" customWidth="1"/>
    <col min="2302" max="2552" width="9" style="24"/>
    <col min="2553" max="2553" width="11.6640625" style="24" customWidth="1"/>
    <col min="2554" max="2554" width="12.88671875" style="24" customWidth="1"/>
    <col min="2555" max="2555" width="17" style="24" customWidth="1"/>
    <col min="2556" max="2556" width="12.77734375" style="24" customWidth="1"/>
    <col min="2557" max="2557" width="16.33203125" style="24" customWidth="1"/>
    <col min="2558" max="2808" width="9" style="24"/>
    <col min="2809" max="2809" width="11.6640625" style="24" customWidth="1"/>
    <col min="2810" max="2810" width="12.88671875" style="24" customWidth="1"/>
    <col min="2811" max="2811" width="17" style="24" customWidth="1"/>
    <col min="2812" max="2812" width="12.77734375" style="24" customWidth="1"/>
    <col min="2813" max="2813" width="16.33203125" style="24" customWidth="1"/>
    <col min="2814" max="3064" width="9" style="24"/>
    <col min="3065" max="3065" width="11.6640625" style="24" customWidth="1"/>
    <col min="3066" max="3066" width="12.88671875" style="24" customWidth="1"/>
    <col min="3067" max="3067" width="17" style="24" customWidth="1"/>
    <col min="3068" max="3068" width="12.77734375" style="24" customWidth="1"/>
    <col min="3069" max="3069" width="16.33203125" style="24" customWidth="1"/>
    <col min="3070" max="3320" width="9" style="24"/>
    <col min="3321" max="3321" width="11.6640625" style="24" customWidth="1"/>
    <col min="3322" max="3322" width="12.88671875" style="24" customWidth="1"/>
    <col min="3323" max="3323" width="17" style="24" customWidth="1"/>
    <col min="3324" max="3324" width="12.77734375" style="24" customWidth="1"/>
    <col min="3325" max="3325" width="16.33203125" style="24" customWidth="1"/>
    <col min="3326" max="3576" width="9" style="24"/>
    <col min="3577" max="3577" width="11.6640625" style="24" customWidth="1"/>
    <col min="3578" max="3578" width="12.88671875" style="24" customWidth="1"/>
    <col min="3579" max="3579" width="17" style="24" customWidth="1"/>
    <col min="3580" max="3580" width="12.77734375" style="24" customWidth="1"/>
    <col min="3581" max="3581" width="16.33203125" style="24" customWidth="1"/>
    <col min="3582" max="3832" width="9" style="24"/>
    <col min="3833" max="3833" width="11.6640625" style="24" customWidth="1"/>
    <col min="3834" max="3834" width="12.88671875" style="24" customWidth="1"/>
    <col min="3835" max="3835" width="17" style="24" customWidth="1"/>
    <col min="3836" max="3836" width="12.77734375" style="24" customWidth="1"/>
    <col min="3837" max="3837" width="16.33203125" style="24" customWidth="1"/>
    <col min="3838" max="4088" width="9" style="24"/>
    <col min="4089" max="4089" width="11.6640625" style="24" customWidth="1"/>
    <col min="4090" max="4090" width="12.88671875" style="24" customWidth="1"/>
    <col min="4091" max="4091" width="17" style="24" customWidth="1"/>
    <col min="4092" max="4092" width="12.77734375" style="24" customWidth="1"/>
    <col min="4093" max="4093" width="16.33203125" style="24" customWidth="1"/>
    <col min="4094" max="4344" width="9" style="24"/>
    <col min="4345" max="4345" width="11.6640625" style="24" customWidth="1"/>
    <col min="4346" max="4346" width="12.88671875" style="24" customWidth="1"/>
    <col min="4347" max="4347" width="17" style="24" customWidth="1"/>
    <col min="4348" max="4348" width="12.77734375" style="24" customWidth="1"/>
    <col min="4349" max="4349" width="16.33203125" style="24" customWidth="1"/>
    <col min="4350" max="4600" width="9" style="24"/>
    <col min="4601" max="4601" width="11.6640625" style="24" customWidth="1"/>
    <col min="4602" max="4602" width="12.88671875" style="24" customWidth="1"/>
    <col min="4603" max="4603" width="17" style="24" customWidth="1"/>
    <col min="4604" max="4604" width="12.77734375" style="24" customWidth="1"/>
    <col min="4605" max="4605" width="16.33203125" style="24" customWidth="1"/>
    <col min="4606" max="4856" width="9" style="24"/>
    <col min="4857" max="4857" width="11.6640625" style="24" customWidth="1"/>
    <col min="4858" max="4858" width="12.88671875" style="24" customWidth="1"/>
    <col min="4859" max="4859" width="17" style="24" customWidth="1"/>
    <col min="4860" max="4860" width="12.77734375" style="24" customWidth="1"/>
    <col min="4861" max="4861" width="16.33203125" style="24" customWidth="1"/>
    <col min="4862" max="5112" width="9" style="24"/>
    <col min="5113" max="5113" width="11.6640625" style="24" customWidth="1"/>
    <col min="5114" max="5114" width="12.88671875" style="24" customWidth="1"/>
    <col min="5115" max="5115" width="17" style="24" customWidth="1"/>
    <col min="5116" max="5116" width="12.77734375" style="24" customWidth="1"/>
    <col min="5117" max="5117" width="16.33203125" style="24" customWidth="1"/>
    <col min="5118" max="5368" width="9" style="24"/>
    <col min="5369" max="5369" width="11.6640625" style="24" customWidth="1"/>
    <col min="5370" max="5370" width="12.88671875" style="24" customWidth="1"/>
    <col min="5371" max="5371" width="17" style="24" customWidth="1"/>
    <col min="5372" max="5372" width="12.77734375" style="24" customWidth="1"/>
    <col min="5373" max="5373" width="16.33203125" style="24" customWidth="1"/>
    <col min="5374" max="5624" width="9" style="24"/>
    <col min="5625" max="5625" width="11.6640625" style="24" customWidth="1"/>
    <col min="5626" max="5626" width="12.88671875" style="24" customWidth="1"/>
    <col min="5627" max="5627" width="17" style="24" customWidth="1"/>
    <col min="5628" max="5628" width="12.77734375" style="24" customWidth="1"/>
    <col min="5629" max="5629" width="16.33203125" style="24" customWidth="1"/>
    <col min="5630" max="5880" width="9" style="24"/>
    <col min="5881" max="5881" width="11.6640625" style="24" customWidth="1"/>
    <col min="5882" max="5882" width="12.88671875" style="24" customWidth="1"/>
    <col min="5883" max="5883" width="17" style="24" customWidth="1"/>
    <col min="5884" max="5884" width="12.77734375" style="24" customWidth="1"/>
    <col min="5885" max="5885" width="16.33203125" style="24" customWidth="1"/>
    <col min="5886" max="6136" width="9" style="24"/>
    <col min="6137" max="6137" width="11.6640625" style="24" customWidth="1"/>
    <col min="6138" max="6138" width="12.88671875" style="24" customWidth="1"/>
    <col min="6139" max="6139" width="17" style="24" customWidth="1"/>
    <col min="6140" max="6140" width="12.77734375" style="24" customWidth="1"/>
    <col min="6141" max="6141" width="16.33203125" style="24" customWidth="1"/>
    <col min="6142" max="6392" width="9" style="24"/>
    <col min="6393" max="6393" width="11.6640625" style="24" customWidth="1"/>
    <col min="6394" max="6394" width="12.88671875" style="24" customWidth="1"/>
    <col min="6395" max="6395" width="17" style="24" customWidth="1"/>
    <col min="6396" max="6396" width="12.77734375" style="24" customWidth="1"/>
    <col min="6397" max="6397" width="16.33203125" style="24" customWidth="1"/>
    <col min="6398" max="6648" width="9" style="24"/>
    <col min="6649" max="6649" width="11.6640625" style="24" customWidth="1"/>
    <col min="6650" max="6650" width="12.88671875" style="24" customWidth="1"/>
    <col min="6651" max="6651" width="17" style="24" customWidth="1"/>
    <col min="6652" max="6652" width="12.77734375" style="24" customWidth="1"/>
    <col min="6653" max="6653" width="16.33203125" style="24" customWidth="1"/>
    <col min="6654" max="6904" width="9" style="24"/>
    <col min="6905" max="6905" width="11.6640625" style="24" customWidth="1"/>
    <col min="6906" max="6906" width="12.88671875" style="24" customWidth="1"/>
    <col min="6907" max="6907" width="17" style="24" customWidth="1"/>
    <col min="6908" max="6908" width="12.77734375" style="24" customWidth="1"/>
    <col min="6909" max="6909" width="16.33203125" style="24" customWidth="1"/>
    <col min="6910" max="7160" width="9" style="24"/>
    <col min="7161" max="7161" width="11.6640625" style="24" customWidth="1"/>
    <col min="7162" max="7162" width="12.88671875" style="24" customWidth="1"/>
    <col min="7163" max="7163" width="17" style="24" customWidth="1"/>
    <col min="7164" max="7164" width="12.77734375" style="24" customWidth="1"/>
    <col min="7165" max="7165" width="16.33203125" style="24" customWidth="1"/>
    <col min="7166" max="7416" width="9" style="24"/>
    <col min="7417" max="7417" width="11.6640625" style="24" customWidth="1"/>
    <col min="7418" max="7418" width="12.88671875" style="24" customWidth="1"/>
    <col min="7419" max="7419" width="17" style="24" customWidth="1"/>
    <col min="7420" max="7420" width="12.77734375" style="24" customWidth="1"/>
    <col min="7421" max="7421" width="16.33203125" style="24" customWidth="1"/>
    <col min="7422" max="7672" width="9" style="24"/>
    <col min="7673" max="7673" width="11.6640625" style="24" customWidth="1"/>
    <col min="7674" max="7674" width="12.88671875" style="24" customWidth="1"/>
    <col min="7675" max="7675" width="17" style="24" customWidth="1"/>
    <col min="7676" max="7676" width="12.77734375" style="24" customWidth="1"/>
    <col min="7677" max="7677" width="16.33203125" style="24" customWidth="1"/>
    <col min="7678" max="7928" width="9" style="24"/>
    <col min="7929" max="7929" width="11.6640625" style="24" customWidth="1"/>
    <col min="7930" max="7930" width="12.88671875" style="24" customWidth="1"/>
    <col min="7931" max="7931" width="17" style="24" customWidth="1"/>
    <col min="7932" max="7932" width="12.77734375" style="24" customWidth="1"/>
    <col min="7933" max="7933" width="16.33203125" style="24" customWidth="1"/>
    <col min="7934" max="8184" width="9" style="24"/>
    <col min="8185" max="8185" width="11.6640625" style="24" customWidth="1"/>
    <col min="8186" max="8186" width="12.88671875" style="24" customWidth="1"/>
    <col min="8187" max="8187" width="17" style="24" customWidth="1"/>
    <col min="8188" max="8188" width="12.77734375" style="24" customWidth="1"/>
    <col min="8189" max="8189" width="16.33203125" style="24" customWidth="1"/>
    <col min="8190" max="8440" width="9" style="24"/>
    <col min="8441" max="8441" width="11.6640625" style="24" customWidth="1"/>
    <col min="8442" max="8442" width="12.88671875" style="24" customWidth="1"/>
    <col min="8443" max="8443" width="17" style="24" customWidth="1"/>
    <col min="8444" max="8444" width="12.77734375" style="24" customWidth="1"/>
    <col min="8445" max="8445" width="16.33203125" style="24" customWidth="1"/>
    <col min="8446" max="8696" width="9" style="24"/>
    <col min="8697" max="8697" width="11.6640625" style="24" customWidth="1"/>
    <col min="8698" max="8698" width="12.88671875" style="24" customWidth="1"/>
    <col min="8699" max="8699" width="17" style="24" customWidth="1"/>
    <col min="8700" max="8700" width="12.77734375" style="24" customWidth="1"/>
    <col min="8701" max="8701" width="16.33203125" style="24" customWidth="1"/>
    <col min="8702" max="8952" width="9" style="24"/>
    <col min="8953" max="8953" width="11.6640625" style="24" customWidth="1"/>
    <col min="8954" max="8954" width="12.88671875" style="24" customWidth="1"/>
    <col min="8955" max="8955" width="17" style="24" customWidth="1"/>
    <col min="8956" max="8956" width="12.77734375" style="24" customWidth="1"/>
    <col min="8957" max="8957" width="16.33203125" style="24" customWidth="1"/>
    <col min="8958" max="9208" width="9" style="24"/>
    <col min="9209" max="9209" width="11.6640625" style="24" customWidth="1"/>
    <col min="9210" max="9210" width="12.88671875" style="24" customWidth="1"/>
    <col min="9211" max="9211" width="17" style="24" customWidth="1"/>
    <col min="9212" max="9212" width="12.77734375" style="24" customWidth="1"/>
    <col min="9213" max="9213" width="16.33203125" style="24" customWidth="1"/>
    <col min="9214" max="9464" width="9" style="24"/>
    <col min="9465" max="9465" width="11.6640625" style="24" customWidth="1"/>
    <col min="9466" max="9466" width="12.88671875" style="24" customWidth="1"/>
    <col min="9467" max="9467" width="17" style="24" customWidth="1"/>
    <col min="9468" max="9468" width="12.77734375" style="24" customWidth="1"/>
    <col min="9469" max="9469" width="16.33203125" style="24" customWidth="1"/>
    <col min="9470" max="9720" width="9" style="24"/>
    <col min="9721" max="9721" width="11.6640625" style="24" customWidth="1"/>
    <col min="9722" max="9722" width="12.88671875" style="24" customWidth="1"/>
    <col min="9723" max="9723" width="17" style="24" customWidth="1"/>
    <col min="9724" max="9724" width="12.77734375" style="24" customWidth="1"/>
    <col min="9725" max="9725" width="16.33203125" style="24" customWidth="1"/>
    <col min="9726" max="9976" width="9" style="24"/>
    <col min="9977" max="9977" width="11.6640625" style="24" customWidth="1"/>
    <col min="9978" max="9978" width="12.88671875" style="24" customWidth="1"/>
    <col min="9979" max="9979" width="17" style="24" customWidth="1"/>
    <col min="9980" max="9980" width="12.77734375" style="24" customWidth="1"/>
    <col min="9981" max="9981" width="16.33203125" style="24" customWidth="1"/>
    <col min="9982" max="10232" width="9" style="24"/>
    <col min="10233" max="10233" width="11.6640625" style="24" customWidth="1"/>
    <col min="10234" max="10234" width="12.88671875" style="24" customWidth="1"/>
    <col min="10235" max="10235" width="17" style="24" customWidth="1"/>
    <col min="10236" max="10236" width="12.77734375" style="24" customWidth="1"/>
    <col min="10237" max="10237" width="16.33203125" style="24" customWidth="1"/>
    <col min="10238" max="10488" width="9" style="24"/>
    <col min="10489" max="10489" width="11.6640625" style="24" customWidth="1"/>
    <col min="10490" max="10490" width="12.88671875" style="24" customWidth="1"/>
    <col min="10491" max="10491" width="17" style="24" customWidth="1"/>
    <col min="10492" max="10492" width="12.77734375" style="24" customWidth="1"/>
    <col min="10493" max="10493" width="16.33203125" style="24" customWidth="1"/>
    <col min="10494" max="10744" width="9" style="24"/>
    <col min="10745" max="10745" width="11.6640625" style="24" customWidth="1"/>
    <col min="10746" max="10746" width="12.88671875" style="24" customWidth="1"/>
    <col min="10747" max="10747" width="17" style="24" customWidth="1"/>
    <col min="10748" max="10748" width="12.77734375" style="24" customWidth="1"/>
    <col min="10749" max="10749" width="16.33203125" style="24" customWidth="1"/>
    <col min="10750" max="11000" width="9" style="24"/>
    <col min="11001" max="11001" width="11.6640625" style="24" customWidth="1"/>
    <col min="11002" max="11002" width="12.88671875" style="24" customWidth="1"/>
    <col min="11003" max="11003" width="17" style="24" customWidth="1"/>
    <col min="11004" max="11004" width="12.77734375" style="24" customWidth="1"/>
    <col min="11005" max="11005" width="16.33203125" style="24" customWidth="1"/>
    <col min="11006" max="11256" width="9" style="24"/>
    <col min="11257" max="11257" width="11.6640625" style="24" customWidth="1"/>
    <col min="11258" max="11258" width="12.88671875" style="24" customWidth="1"/>
    <col min="11259" max="11259" width="17" style="24" customWidth="1"/>
    <col min="11260" max="11260" width="12.77734375" style="24" customWidth="1"/>
    <col min="11261" max="11261" width="16.33203125" style="24" customWidth="1"/>
    <col min="11262" max="11512" width="9" style="24"/>
    <col min="11513" max="11513" width="11.6640625" style="24" customWidth="1"/>
    <col min="11514" max="11514" width="12.88671875" style="24" customWidth="1"/>
    <col min="11515" max="11515" width="17" style="24" customWidth="1"/>
    <col min="11516" max="11516" width="12.77734375" style="24" customWidth="1"/>
    <col min="11517" max="11517" width="16.33203125" style="24" customWidth="1"/>
    <col min="11518" max="11768" width="9" style="24"/>
    <col min="11769" max="11769" width="11.6640625" style="24" customWidth="1"/>
    <col min="11770" max="11770" width="12.88671875" style="24" customWidth="1"/>
    <col min="11771" max="11771" width="17" style="24" customWidth="1"/>
    <col min="11772" max="11772" width="12.77734375" style="24" customWidth="1"/>
    <col min="11773" max="11773" width="16.33203125" style="24" customWidth="1"/>
    <col min="11774" max="12024" width="9" style="24"/>
    <col min="12025" max="12025" width="11.6640625" style="24" customWidth="1"/>
    <col min="12026" max="12026" width="12.88671875" style="24" customWidth="1"/>
    <col min="12027" max="12027" width="17" style="24" customWidth="1"/>
    <col min="12028" max="12028" width="12.77734375" style="24" customWidth="1"/>
    <col min="12029" max="12029" width="16.33203125" style="24" customWidth="1"/>
    <col min="12030" max="12280" width="9" style="24"/>
    <col min="12281" max="12281" width="11.6640625" style="24" customWidth="1"/>
    <col min="12282" max="12282" width="12.88671875" style="24" customWidth="1"/>
    <col min="12283" max="12283" width="17" style="24" customWidth="1"/>
    <col min="12284" max="12284" width="12.77734375" style="24" customWidth="1"/>
    <col min="12285" max="12285" width="16.33203125" style="24" customWidth="1"/>
    <col min="12286" max="12536" width="9" style="24"/>
    <col min="12537" max="12537" width="11.6640625" style="24" customWidth="1"/>
    <col min="12538" max="12538" width="12.88671875" style="24" customWidth="1"/>
    <col min="12539" max="12539" width="17" style="24" customWidth="1"/>
    <col min="12540" max="12540" width="12.77734375" style="24" customWidth="1"/>
    <col min="12541" max="12541" width="16.33203125" style="24" customWidth="1"/>
    <col min="12542" max="12792" width="9" style="24"/>
    <col min="12793" max="12793" width="11.6640625" style="24" customWidth="1"/>
    <col min="12794" max="12794" width="12.88671875" style="24" customWidth="1"/>
    <col min="12795" max="12795" width="17" style="24" customWidth="1"/>
    <col min="12796" max="12796" width="12.77734375" style="24" customWidth="1"/>
    <col min="12797" max="12797" width="16.33203125" style="24" customWidth="1"/>
    <col min="12798" max="13048" width="9" style="24"/>
    <col min="13049" max="13049" width="11.6640625" style="24" customWidth="1"/>
    <col min="13050" max="13050" width="12.88671875" style="24" customWidth="1"/>
    <col min="13051" max="13051" width="17" style="24" customWidth="1"/>
    <col min="13052" max="13052" width="12.77734375" style="24" customWidth="1"/>
    <col min="13053" max="13053" width="16.33203125" style="24" customWidth="1"/>
    <col min="13054" max="13304" width="9" style="24"/>
    <col min="13305" max="13305" width="11.6640625" style="24" customWidth="1"/>
    <col min="13306" max="13306" width="12.88671875" style="24" customWidth="1"/>
    <col min="13307" max="13307" width="17" style="24" customWidth="1"/>
    <col min="13308" max="13308" width="12.77734375" style="24" customWidth="1"/>
    <col min="13309" max="13309" width="16.33203125" style="24" customWidth="1"/>
    <col min="13310" max="13560" width="9" style="24"/>
    <col min="13561" max="13561" width="11.6640625" style="24" customWidth="1"/>
    <col min="13562" max="13562" width="12.88671875" style="24" customWidth="1"/>
    <col min="13563" max="13563" width="17" style="24" customWidth="1"/>
    <col min="13564" max="13564" width="12.77734375" style="24" customWidth="1"/>
    <col min="13565" max="13565" width="16.33203125" style="24" customWidth="1"/>
    <col min="13566" max="13816" width="9" style="24"/>
    <col min="13817" max="13817" width="11.6640625" style="24" customWidth="1"/>
    <col min="13818" max="13818" width="12.88671875" style="24" customWidth="1"/>
    <col min="13819" max="13819" width="17" style="24" customWidth="1"/>
    <col min="13820" max="13820" width="12.77734375" style="24" customWidth="1"/>
    <col min="13821" max="13821" width="16.33203125" style="24" customWidth="1"/>
    <col min="13822" max="14072" width="9" style="24"/>
    <col min="14073" max="14073" width="11.6640625" style="24" customWidth="1"/>
    <col min="14074" max="14074" width="12.88671875" style="24" customWidth="1"/>
    <col min="14075" max="14075" width="17" style="24" customWidth="1"/>
    <col min="14076" max="14076" width="12.77734375" style="24" customWidth="1"/>
    <col min="14077" max="14077" width="16.33203125" style="24" customWidth="1"/>
    <col min="14078" max="14328" width="9" style="24"/>
    <col min="14329" max="14329" width="11.6640625" style="24" customWidth="1"/>
    <col min="14330" max="14330" width="12.88671875" style="24" customWidth="1"/>
    <col min="14331" max="14331" width="17" style="24" customWidth="1"/>
    <col min="14332" max="14332" width="12.77734375" style="24" customWidth="1"/>
    <col min="14333" max="14333" width="16.33203125" style="24" customWidth="1"/>
    <col min="14334" max="14584" width="9" style="24"/>
    <col min="14585" max="14585" width="11.6640625" style="24" customWidth="1"/>
    <col min="14586" max="14586" width="12.88671875" style="24" customWidth="1"/>
    <col min="14587" max="14587" width="17" style="24" customWidth="1"/>
    <col min="14588" max="14588" width="12.77734375" style="24" customWidth="1"/>
    <col min="14589" max="14589" width="16.33203125" style="24" customWidth="1"/>
    <col min="14590" max="14840" width="9" style="24"/>
    <col min="14841" max="14841" width="11.6640625" style="24" customWidth="1"/>
    <col min="14842" max="14842" width="12.88671875" style="24" customWidth="1"/>
    <col min="14843" max="14843" width="17" style="24" customWidth="1"/>
    <col min="14844" max="14844" width="12.77734375" style="24" customWidth="1"/>
    <col min="14845" max="14845" width="16.33203125" style="24" customWidth="1"/>
    <col min="14846" max="15096" width="9" style="24"/>
    <col min="15097" max="15097" width="11.6640625" style="24" customWidth="1"/>
    <col min="15098" max="15098" width="12.88671875" style="24" customWidth="1"/>
    <col min="15099" max="15099" width="17" style="24" customWidth="1"/>
    <col min="15100" max="15100" width="12.77734375" style="24" customWidth="1"/>
    <col min="15101" max="15101" width="16.33203125" style="24" customWidth="1"/>
    <col min="15102" max="15352" width="9" style="24"/>
    <col min="15353" max="15353" width="11.6640625" style="24" customWidth="1"/>
    <col min="15354" max="15354" width="12.88671875" style="24" customWidth="1"/>
    <col min="15355" max="15355" width="17" style="24" customWidth="1"/>
    <col min="15356" max="15356" width="12.77734375" style="24" customWidth="1"/>
    <col min="15357" max="15357" width="16.33203125" style="24" customWidth="1"/>
    <col min="15358" max="15608" width="9" style="24"/>
    <col min="15609" max="15609" width="11.6640625" style="24" customWidth="1"/>
    <col min="15610" max="15610" width="12.88671875" style="24" customWidth="1"/>
    <col min="15611" max="15611" width="17" style="24" customWidth="1"/>
    <col min="15612" max="15612" width="12.77734375" style="24" customWidth="1"/>
    <col min="15613" max="15613" width="16.33203125" style="24" customWidth="1"/>
    <col min="15614" max="15864" width="9" style="24"/>
    <col min="15865" max="15865" width="11.6640625" style="24" customWidth="1"/>
    <col min="15866" max="15866" width="12.88671875" style="24" customWidth="1"/>
    <col min="15867" max="15867" width="17" style="24" customWidth="1"/>
    <col min="15868" max="15868" width="12.77734375" style="24" customWidth="1"/>
    <col min="15869" max="15869" width="16.33203125" style="24" customWidth="1"/>
    <col min="15870" max="16120" width="9" style="24"/>
    <col min="16121" max="16121" width="11.6640625" style="24" customWidth="1"/>
    <col min="16122" max="16122" width="12.88671875" style="24" customWidth="1"/>
    <col min="16123" max="16123" width="17" style="24" customWidth="1"/>
    <col min="16124" max="16124" width="12.77734375" style="24" customWidth="1"/>
    <col min="16125" max="16125" width="16.33203125" style="24" customWidth="1"/>
    <col min="16126" max="16384" width="9" style="24"/>
  </cols>
  <sheetData>
    <row r="1" spans="1:5" ht="26.4" x14ac:dyDescent="0.2">
      <c r="A1" s="23" t="s">
        <v>70</v>
      </c>
      <c r="B1" s="23" t="s">
        <v>69</v>
      </c>
      <c r="C1" s="23" t="s">
        <v>1967</v>
      </c>
      <c r="D1" s="22" t="s">
        <v>1966</v>
      </c>
    </row>
    <row r="2" spans="1:5" x14ac:dyDescent="0.2">
      <c r="A2" s="27" t="s">
        <v>214</v>
      </c>
      <c r="B2" s="27" t="s">
        <v>213</v>
      </c>
      <c r="C2" s="27" t="s">
        <v>1970</v>
      </c>
      <c r="D2" s="27" t="s">
        <v>1969</v>
      </c>
      <c r="E2" s="24" t="s">
        <v>4727</v>
      </c>
    </row>
    <row r="3" spans="1:5" x14ac:dyDescent="0.2">
      <c r="A3" s="27" t="s">
        <v>215</v>
      </c>
      <c r="B3" s="27" t="s">
        <v>213</v>
      </c>
      <c r="C3" s="27" t="s">
        <v>1972</v>
      </c>
      <c r="D3" s="27" t="s">
        <v>1971</v>
      </c>
      <c r="E3" s="24" t="s">
        <v>4728</v>
      </c>
    </row>
    <row r="4" spans="1:5" x14ac:dyDescent="0.2">
      <c r="A4" s="27" t="s">
        <v>216</v>
      </c>
      <c r="B4" s="27" t="s">
        <v>213</v>
      </c>
      <c r="C4" s="27" t="s">
        <v>1974</v>
      </c>
      <c r="D4" s="27" t="s">
        <v>1973</v>
      </c>
      <c r="E4" s="24" t="s">
        <v>4729</v>
      </c>
    </row>
    <row r="5" spans="1:5" x14ac:dyDescent="0.2">
      <c r="A5" s="27" t="s">
        <v>217</v>
      </c>
      <c r="B5" s="27" t="s">
        <v>213</v>
      </c>
      <c r="C5" s="27" t="s">
        <v>1976</v>
      </c>
      <c r="D5" s="27" t="s">
        <v>1975</v>
      </c>
      <c r="E5" s="24" t="s">
        <v>4730</v>
      </c>
    </row>
    <row r="6" spans="1:5" x14ac:dyDescent="0.2">
      <c r="A6" s="27" t="s">
        <v>218</v>
      </c>
      <c r="B6" s="27" t="s">
        <v>213</v>
      </c>
      <c r="C6" s="27" t="s">
        <v>1978</v>
      </c>
      <c r="D6" s="27" t="s">
        <v>1977</v>
      </c>
      <c r="E6" s="24" t="s">
        <v>4731</v>
      </c>
    </row>
    <row r="7" spans="1:5" x14ac:dyDescent="0.2">
      <c r="A7" s="27" t="s">
        <v>219</v>
      </c>
      <c r="B7" s="27" t="s">
        <v>213</v>
      </c>
      <c r="C7" s="27" t="s">
        <v>1980</v>
      </c>
      <c r="D7" s="27" t="s">
        <v>1979</v>
      </c>
      <c r="E7" s="24" t="s">
        <v>4732</v>
      </c>
    </row>
    <row r="8" spans="1:5" x14ac:dyDescent="0.2">
      <c r="A8" s="27" t="s">
        <v>220</v>
      </c>
      <c r="B8" s="27" t="s">
        <v>213</v>
      </c>
      <c r="C8" s="27" t="s">
        <v>1982</v>
      </c>
      <c r="D8" s="27" t="s">
        <v>1981</v>
      </c>
      <c r="E8" s="24" t="s">
        <v>4733</v>
      </c>
    </row>
    <row r="9" spans="1:5" x14ac:dyDescent="0.2">
      <c r="A9" s="27" t="s">
        <v>221</v>
      </c>
      <c r="B9" s="27" t="s">
        <v>213</v>
      </c>
      <c r="C9" s="27" t="s">
        <v>1984</v>
      </c>
      <c r="D9" s="27" t="s">
        <v>1983</v>
      </c>
      <c r="E9" s="24" t="s">
        <v>4734</v>
      </c>
    </row>
    <row r="10" spans="1:5" x14ac:dyDescent="0.2">
      <c r="A10" s="27" t="s">
        <v>222</v>
      </c>
      <c r="B10" s="27" t="s">
        <v>213</v>
      </c>
      <c r="C10" s="27" t="s">
        <v>1986</v>
      </c>
      <c r="D10" s="27" t="s">
        <v>1985</v>
      </c>
      <c r="E10" s="24" t="s">
        <v>4735</v>
      </c>
    </row>
    <row r="11" spans="1:5" x14ac:dyDescent="0.2">
      <c r="A11" s="27" t="s">
        <v>223</v>
      </c>
      <c r="B11" s="27" t="s">
        <v>213</v>
      </c>
      <c r="C11" s="27" t="s">
        <v>1988</v>
      </c>
      <c r="D11" s="27" t="s">
        <v>1987</v>
      </c>
      <c r="E11" s="24" t="s">
        <v>4736</v>
      </c>
    </row>
    <row r="12" spans="1:5" x14ac:dyDescent="0.2">
      <c r="A12" s="27" t="s">
        <v>224</v>
      </c>
      <c r="B12" s="27" t="s">
        <v>213</v>
      </c>
      <c r="C12" s="27" t="s">
        <v>1990</v>
      </c>
      <c r="D12" s="27" t="s">
        <v>1989</v>
      </c>
      <c r="E12" s="24" t="s">
        <v>4737</v>
      </c>
    </row>
    <row r="13" spans="1:5" x14ac:dyDescent="0.2">
      <c r="A13" s="27" t="s">
        <v>225</v>
      </c>
      <c r="B13" s="27" t="s">
        <v>213</v>
      </c>
      <c r="C13" s="27" t="s">
        <v>1992</v>
      </c>
      <c r="D13" s="27" t="s">
        <v>1991</v>
      </c>
      <c r="E13" s="24" t="s">
        <v>4738</v>
      </c>
    </row>
    <row r="14" spans="1:5" x14ac:dyDescent="0.2">
      <c r="A14" s="27" t="s">
        <v>226</v>
      </c>
      <c r="B14" s="27" t="s">
        <v>213</v>
      </c>
      <c r="C14" s="27" t="s">
        <v>1994</v>
      </c>
      <c r="D14" s="27" t="s">
        <v>1993</v>
      </c>
      <c r="E14" s="24" t="s">
        <v>4739</v>
      </c>
    </row>
    <row r="15" spans="1:5" x14ac:dyDescent="0.2">
      <c r="A15" s="27" t="s">
        <v>227</v>
      </c>
      <c r="B15" s="27" t="s">
        <v>213</v>
      </c>
      <c r="C15" s="27" t="s">
        <v>1996</v>
      </c>
      <c r="D15" s="27" t="s">
        <v>1995</v>
      </c>
      <c r="E15" s="24" t="s">
        <v>4740</v>
      </c>
    </row>
    <row r="16" spans="1:5" x14ac:dyDescent="0.2">
      <c r="A16" s="27" t="s">
        <v>228</v>
      </c>
      <c r="B16" s="27" t="s">
        <v>1968</v>
      </c>
      <c r="C16" s="27" t="s">
        <v>1998</v>
      </c>
      <c r="D16" s="27" t="s">
        <v>1997</v>
      </c>
      <c r="E16" s="24" t="s">
        <v>4741</v>
      </c>
    </row>
    <row r="17" spans="1:5" x14ac:dyDescent="0.2">
      <c r="A17" s="27" t="s">
        <v>229</v>
      </c>
      <c r="B17" s="27" t="s">
        <v>213</v>
      </c>
      <c r="C17" s="27" t="s">
        <v>2000</v>
      </c>
      <c r="D17" s="27" t="s">
        <v>1999</v>
      </c>
      <c r="E17" s="24" t="s">
        <v>4742</v>
      </c>
    </row>
    <row r="18" spans="1:5" x14ac:dyDescent="0.2">
      <c r="A18" s="27" t="s">
        <v>230</v>
      </c>
      <c r="B18" s="27" t="s">
        <v>213</v>
      </c>
      <c r="C18" s="27" t="s">
        <v>2002</v>
      </c>
      <c r="D18" s="27" t="s">
        <v>2001</v>
      </c>
      <c r="E18" s="24" t="s">
        <v>4743</v>
      </c>
    </row>
    <row r="19" spans="1:5" x14ac:dyDescent="0.2">
      <c r="A19" s="27" t="s">
        <v>231</v>
      </c>
      <c r="B19" s="27" t="s">
        <v>213</v>
      </c>
      <c r="C19" s="27" t="s">
        <v>2004</v>
      </c>
      <c r="D19" s="27" t="s">
        <v>2003</v>
      </c>
      <c r="E19" s="24" t="s">
        <v>4744</v>
      </c>
    </row>
    <row r="20" spans="1:5" x14ac:dyDescent="0.2">
      <c r="A20" s="27" t="s">
        <v>232</v>
      </c>
      <c r="B20" s="27" t="s">
        <v>213</v>
      </c>
      <c r="C20" s="27" t="s">
        <v>2006</v>
      </c>
      <c r="D20" s="27" t="s">
        <v>2005</v>
      </c>
      <c r="E20" s="24" t="s">
        <v>4745</v>
      </c>
    </row>
    <row r="21" spans="1:5" x14ac:dyDescent="0.2">
      <c r="A21" s="27" t="s">
        <v>233</v>
      </c>
      <c r="B21" s="27" t="s">
        <v>213</v>
      </c>
      <c r="C21" s="27" t="s">
        <v>2008</v>
      </c>
      <c r="D21" s="27" t="s">
        <v>2007</v>
      </c>
      <c r="E21" s="24" t="s">
        <v>4746</v>
      </c>
    </row>
    <row r="22" spans="1:5" x14ac:dyDescent="0.2">
      <c r="A22" s="27" t="s">
        <v>234</v>
      </c>
      <c r="B22" s="27" t="s">
        <v>213</v>
      </c>
      <c r="C22" s="27" t="s">
        <v>2010</v>
      </c>
      <c r="D22" s="27" t="s">
        <v>2009</v>
      </c>
      <c r="E22" s="24" t="s">
        <v>4747</v>
      </c>
    </row>
    <row r="23" spans="1:5" x14ac:dyDescent="0.2">
      <c r="A23" s="27" t="s">
        <v>235</v>
      </c>
      <c r="B23" s="27" t="s">
        <v>213</v>
      </c>
      <c r="C23" s="27" t="s">
        <v>2012</v>
      </c>
      <c r="D23" s="27" t="s">
        <v>2011</v>
      </c>
      <c r="E23" s="24" t="s">
        <v>4748</v>
      </c>
    </row>
    <row r="24" spans="1:5" x14ac:dyDescent="0.2">
      <c r="A24" s="27" t="s">
        <v>236</v>
      </c>
      <c r="B24" s="27" t="s">
        <v>213</v>
      </c>
      <c r="C24" s="27" t="s">
        <v>2014</v>
      </c>
      <c r="D24" s="27" t="s">
        <v>2013</v>
      </c>
      <c r="E24" s="24" t="s">
        <v>4749</v>
      </c>
    </row>
    <row r="25" spans="1:5" x14ac:dyDescent="0.2">
      <c r="A25" s="27" t="s">
        <v>237</v>
      </c>
      <c r="B25" s="27" t="s">
        <v>213</v>
      </c>
      <c r="C25" s="27" t="s">
        <v>2016</v>
      </c>
      <c r="D25" s="27" t="s">
        <v>2015</v>
      </c>
      <c r="E25" s="24" t="s">
        <v>4750</v>
      </c>
    </row>
    <row r="26" spans="1:5" x14ac:dyDescent="0.2">
      <c r="A26" s="27" t="s">
        <v>238</v>
      </c>
      <c r="B26" s="27" t="s">
        <v>213</v>
      </c>
      <c r="C26" s="27" t="s">
        <v>2018</v>
      </c>
      <c r="D26" s="27" t="s">
        <v>2017</v>
      </c>
      <c r="E26" s="24" t="s">
        <v>4751</v>
      </c>
    </row>
    <row r="27" spans="1:5" x14ac:dyDescent="0.2">
      <c r="A27" s="27" t="s">
        <v>239</v>
      </c>
      <c r="B27" s="27" t="s">
        <v>213</v>
      </c>
      <c r="C27" s="27" t="s">
        <v>2020</v>
      </c>
      <c r="D27" s="27" t="s">
        <v>2019</v>
      </c>
      <c r="E27" s="24" t="s">
        <v>4752</v>
      </c>
    </row>
    <row r="28" spans="1:5" x14ac:dyDescent="0.2">
      <c r="A28" s="27" t="s">
        <v>240</v>
      </c>
      <c r="B28" s="27" t="s">
        <v>213</v>
      </c>
      <c r="C28" s="27" t="s">
        <v>2022</v>
      </c>
      <c r="D28" s="27" t="s">
        <v>2021</v>
      </c>
      <c r="E28" s="24" t="s">
        <v>4753</v>
      </c>
    </row>
    <row r="29" spans="1:5" x14ac:dyDescent="0.2">
      <c r="A29" s="27" t="s">
        <v>241</v>
      </c>
      <c r="B29" s="27" t="s">
        <v>213</v>
      </c>
      <c r="C29" s="27" t="s">
        <v>2024</v>
      </c>
      <c r="D29" s="27" t="s">
        <v>2023</v>
      </c>
      <c r="E29" s="24" t="s">
        <v>4754</v>
      </c>
    </row>
    <row r="30" spans="1:5" x14ac:dyDescent="0.2">
      <c r="A30" s="27" t="s">
        <v>242</v>
      </c>
      <c r="B30" s="27" t="s">
        <v>213</v>
      </c>
      <c r="C30" s="27" t="s">
        <v>2026</v>
      </c>
      <c r="D30" s="27" t="s">
        <v>2025</v>
      </c>
      <c r="E30" s="24" t="s">
        <v>4755</v>
      </c>
    </row>
    <row r="31" spans="1:5" x14ac:dyDescent="0.2">
      <c r="A31" s="27" t="s">
        <v>243</v>
      </c>
      <c r="B31" s="27" t="s">
        <v>213</v>
      </c>
      <c r="C31" s="27" t="s">
        <v>2028</v>
      </c>
      <c r="D31" s="27" t="s">
        <v>2027</v>
      </c>
      <c r="E31" s="24" t="s">
        <v>4756</v>
      </c>
    </row>
    <row r="32" spans="1:5" x14ac:dyDescent="0.2">
      <c r="A32" s="27" t="s">
        <v>244</v>
      </c>
      <c r="B32" s="27" t="s">
        <v>213</v>
      </c>
      <c r="C32" s="27" t="s">
        <v>2030</v>
      </c>
      <c r="D32" s="27" t="s">
        <v>2029</v>
      </c>
      <c r="E32" s="24" t="s">
        <v>4757</v>
      </c>
    </row>
    <row r="33" spans="1:5" x14ac:dyDescent="0.2">
      <c r="A33" s="27" t="s">
        <v>245</v>
      </c>
      <c r="B33" s="27" t="s">
        <v>213</v>
      </c>
      <c r="C33" s="27" t="s">
        <v>2032</v>
      </c>
      <c r="D33" s="27" t="s">
        <v>2031</v>
      </c>
      <c r="E33" s="24" t="s">
        <v>4758</v>
      </c>
    </row>
    <row r="34" spans="1:5" x14ac:dyDescent="0.2">
      <c r="A34" s="27" t="s">
        <v>246</v>
      </c>
      <c r="B34" s="27" t="s">
        <v>213</v>
      </c>
      <c r="C34" s="27" t="s">
        <v>2034</v>
      </c>
      <c r="D34" s="27" t="s">
        <v>2033</v>
      </c>
      <c r="E34" s="24" t="s">
        <v>4759</v>
      </c>
    </row>
    <row r="35" spans="1:5" x14ac:dyDescent="0.2">
      <c r="A35" s="27" t="s">
        <v>247</v>
      </c>
      <c r="B35" s="27" t="s">
        <v>213</v>
      </c>
      <c r="C35" s="27" t="s">
        <v>2036</v>
      </c>
      <c r="D35" s="27" t="s">
        <v>2035</v>
      </c>
      <c r="E35" s="24" t="s">
        <v>4760</v>
      </c>
    </row>
    <row r="36" spans="1:5" x14ac:dyDescent="0.2">
      <c r="A36" s="27" t="s">
        <v>248</v>
      </c>
      <c r="B36" s="27" t="s">
        <v>213</v>
      </c>
      <c r="C36" s="27" t="s">
        <v>2038</v>
      </c>
      <c r="D36" s="27" t="s">
        <v>2037</v>
      </c>
      <c r="E36" s="24" t="s">
        <v>4761</v>
      </c>
    </row>
    <row r="37" spans="1:5" x14ac:dyDescent="0.2">
      <c r="A37" s="27" t="s">
        <v>249</v>
      </c>
      <c r="B37" s="27" t="s">
        <v>213</v>
      </c>
      <c r="C37" s="27" t="s">
        <v>2040</v>
      </c>
      <c r="D37" s="27" t="s">
        <v>2039</v>
      </c>
      <c r="E37" s="24" t="s">
        <v>4762</v>
      </c>
    </row>
    <row r="38" spans="1:5" x14ac:dyDescent="0.2">
      <c r="A38" s="27" t="s">
        <v>250</v>
      </c>
      <c r="B38" s="27" t="s">
        <v>213</v>
      </c>
      <c r="C38" s="27" t="s">
        <v>2042</v>
      </c>
      <c r="D38" s="27" t="s">
        <v>2041</v>
      </c>
      <c r="E38" s="24" t="s">
        <v>4763</v>
      </c>
    </row>
    <row r="39" spans="1:5" x14ac:dyDescent="0.2">
      <c r="A39" s="27" t="s">
        <v>251</v>
      </c>
      <c r="B39" s="27" t="s">
        <v>213</v>
      </c>
      <c r="C39" s="27" t="s">
        <v>2044</v>
      </c>
      <c r="D39" s="27" t="s">
        <v>2043</v>
      </c>
      <c r="E39" s="24" t="s">
        <v>4764</v>
      </c>
    </row>
    <row r="40" spans="1:5" x14ac:dyDescent="0.2">
      <c r="A40" s="27" t="s">
        <v>252</v>
      </c>
      <c r="B40" s="27" t="s">
        <v>213</v>
      </c>
      <c r="C40" s="27" t="s">
        <v>2046</v>
      </c>
      <c r="D40" s="27" t="s">
        <v>2045</v>
      </c>
      <c r="E40" s="24" t="s">
        <v>4765</v>
      </c>
    </row>
    <row r="41" spans="1:5" x14ac:dyDescent="0.2">
      <c r="A41" s="27" t="s">
        <v>253</v>
      </c>
      <c r="B41" s="27" t="s">
        <v>213</v>
      </c>
      <c r="C41" s="27" t="s">
        <v>2048</v>
      </c>
      <c r="D41" s="27" t="s">
        <v>2047</v>
      </c>
      <c r="E41" s="24" t="s">
        <v>4766</v>
      </c>
    </row>
    <row r="42" spans="1:5" x14ac:dyDescent="0.2">
      <c r="A42" s="27" t="s">
        <v>254</v>
      </c>
      <c r="B42" s="27" t="s">
        <v>213</v>
      </c>
      <c r="C42" s="27" t="s">
        <v>2050</v>
      </c>
      <c r="D42" s="27" t="s">
        <v>2049</v>
      </c>
      <c r="E42" s="24" t="s">
        <v>4767</v>
      </c>
    </row>
    <row r="43" spans="1:5" x14ac:dyDescent="0.2">
      <c r="A43" s="27" t="s">
        <v>255</v>
      </c>
      <c r="B43" s="27" t="s">
        <v>213</v>
      </c>
      <c r="C43" s="27" t="s">
        <v>2052</v>
      </c>
      <c r="D43" s="27" t="s">
        <v>2051</v>
      </c>
      <c r="E43" s="24" t="s">
        <v>4768</v>
      </c>
    </row>
    <row r="44" spans="1:5" x14ac:dyDescent="0.2">
      <c r="A44" s="27" t="s">
        <v>256</v>
      </c>
      <c r="B44" s="27" t="s">
        <v>213</v>
      </c>
      <c r="C44" s="27" t="s">
        <v>2054</v>
      </c>
      <c r="D44" s="27" t="s">
        <v>2053</v>
      </c>
      <c r="E44" s="24" t="s">
        <v>4769</v>
      </c>
    </row>
    <row r="45" spans="1:5" x14ac:dyDescent="0.2">
      <c r="A45" s="27" t="s">
        <v>257</v>
      </c>
      <c r="B45" s="27" t="s">
        <v>213</v>
      </c>
      <c r="C45" s="27" t="s">
        <v>2056</v>
      </c>
      <c r="D45" s="27" t="s">
        <v>2055</v>
      </c>
      <c r="E45" s="24" t="s">
        <v>4770</v>
      </c>
    </row>
    <row r="46" spans="1:5" x14ac:dyDescent="0.2">
      <c r="A46" s="27" t="s">
        <v>258</v>
      </c>
      <c r="B46" s="27" t="s">
        <v>213</v>
      </c>
      <c r="C46" s="27" t="s">
        <v>2058</v>
      </c>
      <c r="D46" s="27" t="s">
        <v>2057</v>
      </c>
      <c r="E46" s="24" t="s">
        <v>4771</v>
      </c>
    </row>
    <row r="47" spans="1:5" x14ac:dyDescent="0.2">
      <c r="A47" s="27" t="s">
        <v>259</v>
      </c>
      <c r="B47" s="27" t="s">
        <v>213</v>
      </c>
      <c r="C47" s="27" t="s">
        <v>2060</v>
      </c>
      <c r="D47" s="27" t="s">
        <v>2059</v>
      </c>
      <c r="E47" s="24" t="s">
        <v>4772</v>
      </c>
    </row>
    <row r="48" spans="1:5" x14ac:dyDescent="0.2">
      <c r="A48" s="27" t="s">
        <v>260</v>
      </c>
      <c r="B48" s="27" t="s">
        <v>213</v>
      </c>
      <c r="C48" s="27" t="s">
        <v>2062</v>
      </c>
      <c r="D48" s="27" t="s">
        <v>2061</v>
      </c>
      <c r="E48" s="24" t="s">
        <v>4773</v>
      </c>
    </row>
    <row r="49" spans="1:5" x14ac:dyDescent="0.2">
      <c r="A49" s="27" t="s">
        <v>261</v>
      </c>
      <c r="B49" s="27" t="s">
        <v>213</v>
      </c>
      <c r="C49" s="27" t="s">
        <v>2064</v>
      </c>
      <c r="D49" s="27" t="s">
        <v>2063</v>
      </c>
      <c r="E49" s="24" t="s">
        <v>4774</v>
      </c>
    </row>
    <row r="50" spans="1:5" x14ac:dyDescent="0.2">
      <c r="A50" s="27" t="s">
        <v>262</v>
      </c>
      <c r="B50" s="27" t="s">
        <v>213</v>
      </c>
      <c r="C50" s="27" t="s">
        <v>2066</v>
      </c>
      <c r="D50" s="27" t="s">
        <v>2065</v>
      </c>
      <c r="E50" s="24" t="s">
        <v>4775</v>
      </c>
    </row>
    <row r="51" spans="1:5" x14ac:dyDescent="0.2">
      <c r="A51" s="27" t="s">
        <v>263</v>
      </c>
      <c r="B51" s="27" t="s">
        <v>213</v>
      </c>
      <c r="C51" s="27" t="s">
        <v>2068</v>
      </c>
      <c r="D51" s="27" t="s">
        <v>2067</v>
      </c>
      <c r="E51" s="24" t="s">
        <v>4776</v>
      </c>
    </row>
    <row r="52" spans="1:5" x14ac:dyDescent="0.2">
      <c r="A52" s="27" t="s">
        <v>264</v>
      </c>
      <c r="B52" s="27" t="s">
        <v>213</v>
      </c>
      <c r="C52" s="27" t="s">
        <v>2070</v>
      </c>
      <c r="D52" s="27" t="s">
        <v>2069</v>
      </c>
      <c r="E52" s="24" t="s">
        <v>4777</v>
      </c>
    </row>
    <row r="53" spans="1:5" x14ac:dyDescent="0.2">
      <c r="A53" s="27" t="s">
        <v>265</v>
      </c>
      <c r="B53" s="27" t="s">
        <v>213</v>
      </c>
      <c r="C53" s="27" t="s">
        <v>2072</v>
      </c>
      <c r="D53" s="27" t="s">
        <v>2071</v>
      </c>
      <c r="E53" s="24" t="s">
        <v>4778</v>
      </c>
    </row>
    <row r="54" spans="1:5" x14ac:dyDescent="0.2">
      <c r="A54" s="27" t="s">
        <v>266</v>
      </c>
      <c r="B54" s="27" t="s">
        <v>213</v>
      </c>
      <c r="C54" s="27" t="s">
        <v>2074</v>
      </c>
      <c r="D54" s="27" t="s">
        <v>2073</v>
      </c>
      <c r="E54" s="24" t="s">
        <v>4779</v>
      </c>
    </row>
    <row r="55" spans="1:5" x14ac:dyDescent="0.2">
      <c r="A55" s="27" t="s">
        <v>267</v>
      </c>
      <c r="B55" s="27" t="s">
        <v>213</v>
      </c>
      <c r="C55" s="27" t="s">
        <v>2076</v>
      </c>
      <c r="D55" s="27" t="s">
        <v>2075</v>
      </c>
      <c r="E55" s="24" t="s">
        <v>4780</v>
      </c>
    </row>
    <row r="56" spans="1:5" x14ac:dyDescent="0.2">
      <c r="A56" s="27" t="s">
        <v>268</v>
      </c>
      <c r="B56" s="27" t="s">
        <v>213</v>
      </c>
      <c r="C56" s="27" t="s">
        <v>2078</v>
      </c>
      <c r="D56" s="27" t="s">
        <v>2077</v>
      </c>
      <c r="E56" s="24" t="s">
        <v>4781</v>
      </c>
    </row>
    <row r="57" spans="1:5" x14ac:dyDescent="0.2">
      <c r="A57" s="27" t="s">
        <v>269</v>
      </c>
      <c r="B57" s="27" t="s">
        <v>213</v>
      </c>
      <c r="C57" s="27" t="s">
        <v>2080</v>
      </c>
      <c r="D57" s="27" t="s">
        <v>2079</v>
      </c>
      <c r="E57" s="24" t="s">
        <v>4782</v>
      </c>
    </row>
    <row r="58" spans="1:5" x14ac:dyDescent="0.2">
      <c r="A58" s="27" t="s">
        <v>270</v>
      </c>
      <c r="B58" s="27" t="s">
        <v>213</v>
      </c>
      <c r="C58" s="27" t="s">
        <v>2082</v>
      </c>
      <c r="D58" s="27" t="s">
        <v>2081</v>
      </c>
      <c r="E58" s="24" t="s">
        <v>4783</v>
      </c>
    </row>
    <row r="59" spans="1:5" x14ac:dyDescent="0.2">
      <c r="A59" s="27" t="s">
        <v>271</v>
      </c>
      <c r="B59" s="27" t="s">
        <v>213</v>
      </c>
      <c r="C59" s="27" t="s">
        <v>2084</v>
      </c>
      <c r="D59" s="27" t="s">
        <v>2083</v>
      </c>
      <c r="E59" s="24" t="s">
        <v>4784</v>
      </c>
    </row>
    <row r="60" spans="1:5" x14ac:dyDescent="0.2">
      <c r="A60" s="27" t="s">
        <v>272</v>
      </c>
      <c r="B60" s="27" t="s">
        <v>213</v>
      </c>
      <c r="C60" s="27" t="s">
        <v>2086</v>
      </c>
      <c r="D60" s="27" t="s">
        <v>2085</v>
      </c>
      <c r="E60" s="24" t="s">
        <v>4785</v>
      </c>
    </row>
    <row r="61" spans="1:5" x14ac:dyDescent="0.2">
      <c r="A61" s="27" t="s">
        <v>273</v>
      </c>
      <c r="B61" s="27" t="s">
        <v>213</v>
      </c>
      <c r="C61" s="27" t="s">
        <v>2088</v>
      </c>
      <c r="D61" s="27" t="s">
        <v>2087</v>
      </c>
      <c r="E61" s="24" t="s">
        <v>4786</v>
      </c>
    </row>
    <row r="62" spans="1:5" x14ac:dyDescent="0.2">
      <c r="A62" s="27" t="s">
        <v>274</v>
      </c>
      <c r="B62" s="27" t="s">
        <v>213</v>
      </c>
      <c r="C62" s="27" t="s">
        <v>2090</v>
      </c>
      <c r="D62" s="27" t="s">
        <v>2089</v>
      </c>
      <c r="E62" s="24" t="s">
        <v>4787</v>
      </c>
    </row>
    <row r="63" spans="1:5" x14ac:dyDescent="0.2">
      <c r="A63" s="27" t="s">
        <v>275</v>
      </c>
      <c r="B63" s="27" t="s">
        <v>213</v>
      </c>
      <c r="C63" s="27" t="s">
        <v>2092</v>
      </c>
      <c r="D63" s="27" t="s">
        <v>2091</v>
      </c>
      <c r="E63" s="24" t="s">
        <v>4788</v>
      </c>
    </row>
    <row r="64" spans="1:5" x14ac:dyDescent="0.2">
      <c r="A64" s="27" t="s">
        <v>276</v>
      </c>
      <c r="B64" s="27" t="s">
        <v>213</v>
      </c>
      <c r="C64" s="27" t="s">
        <v>2094</v>
      </c>
      <c r="D64" s="27" t="s">
        <v>2093</v>
      </c>
      <c r="E64" s="24" t="s">
        <v>4789</v>
      </c>
    </row>
    <row r="65" spans="1:5" x14ac:dyDescent="0.2">
      <c r="A65" s="27" t="s">
        <v>277</v>
      </c>
      <c r="B65" s="27" t="s">
        <v>213</v>
      </c>
      <c r="C65" s="27" t="s">
        <v>2096</v>
      </c>
      <c r="D65" s="27" t="s">
        <v>2095</v>
      </c>
      <c r="E65" s="24" t="s">
        <v>4790</v>
      </c>
    </row>
    <row r="66" spans="1:5" x14ac:dyDescent="0.2">
      <c r="A66" s="27" t="s">
        <v>278</v>
      </c>
      <c r="B66" s="27" t="s">
        <v>213</v>
      </c>
      <c r="C66" s="27" t="s">
        <v>2098</v>
      </c>
      <c r="D66" s="27" t="s">
        <v>2097</v>
      </c>
      <c r="E66" s="24" t="s">
        <v>4791</v>
      </c>
    </row>
    <row r="67" spans="1:5" x14ac:dyDescent="0.2">
      <c r="A67" s="27" t="s">
        <v>279</v>
      </c>
      <c r="B67" s="27" t="s">
        <v>213</v>
      </c>
      <c r="C67" s="27" t="s">
        <v>2100</v>
      </c>
      <c r="D67" s="27" t="s">
        <v>2099</v>
      </c>
      <c r="E67" s="24" t="s">
        <v>4792</v>
      </c>
    </row>
    <row r="68" spans="1:5" x14ac:dyDescent="0.2">
      <c r="A68" s="27" t="s">
        <v>280</v>
      </c>
      <c r="B68" s="27" t="s">
        <v>213</v>
      </c>
      <c r="C68" s="27" t="s">
        <v>2102</v>
      </c>
      <c r="D68" s="27" t="s">
        <v>2101</v>
      </c>
      <c r="E68" s="24" t="s">
        <v>4793</v>
      </c>
    </row>
    <row r="69" spans="1:5" x14ac:dyDescent="0.2">
      <c r="A69" s="27" t="s">
        <v>281</v>
      </c>
      <c r="B69" s="27" t="s">
        <v>213</v>
      </c>
      <c r="C69" s="27" t="s">
        <v>2104</v>
      </c>
      <c r="D69" s="27" t="s">
        <v>2103</v>
      </c>
      <c r="E69" s="24" t="s">
        <v>4794</v>
      </c>
    </row>
    <row r="70" spans="1:5" x14ac:dyDescent="0.2">
      <c r="A70" s="27" t="s">
        <v>282</v>
      </c>
      <c r="B70" s="27" t="s">
        <v>213</v>
      </c>
      <c r="C70" s="27" t="s">
        <v>2106</v>
      </c>
      <c r="D70" s="27" t="s">
        <v>2105</v>
      </c>
      <c r="E70" s="24" t="s">
        <v>4795</v>
      </c>
    </row>
    <row r="71" spans="1:5" x14ac:dyDescent="0.2">
      <c r="A71" s="27" t="s">
        <v>283</v>
      </c>
      <c r="B71" s="27" t="s">
        <v>213</v>
      </c>
      <c r="C71" s="27" t="s">
        <v>2108</v>
      </c>
      <c r="D71" s="27" t="s">
        <v>2107</v>
      </c>
      <c r="E71" s="24" t="s">
        <v>4796</v>
      </c>
    </row>
    <row r="72" spans="1:5" x14ac:dyDescent="0.2">
      <c r="A72" s="27" t="s">
        <v>284</v>
      </c>
      <c r="B72" s="27" t="s">
        <v>213</v>
      </c>
      <c r="C72" s="27" t="s">
        <v>2110</v>
      </c>
      <c r="D72" s="27" t="s">
        <v>2109</v>
      </c>
      <c r="E72" s="24" t="s">
        <v>4797</v>
      </c>
    </row>
    <row r="73" spans="1:5" x14ac:dyDescent="0.2">
      <c r="A73" s="27" t="s">
        <v>285</v>
      </c>
      <c r="B73" s="27" t="s">
        <v>213</v>
      </c>
      <c r="C73" s="27" t="s">
        <v>2112</v>
      </c>
      <c r="D73" s="27" t="s">
        <v>2111</v>
      </c>
      <c r="E73" s="24" t="s">
        <v>4798</v>
      </c>
    </row>
    <row r="74" spans="1:5" x14ac:dyDescent="0.2">
      <c r="A74" s="27" t="s">
        <v>286</v>
      </c>
      <c r="B74" s="27" t="s">
        <v>213</v>
      </c>
      <c r="C74" s="27" t="s">
        <v>2114</v>
      </c>
      <c r="D74" s="27" t="s">
        <v>2113</v>
      </c>
      <c r="E74" s="24" t="s">
        <v>4799</v>
      </c>
    </row>
    <row r="75" spans="1:5" x14ac:dyDescent="0.2">
      <c r="A75" s="27" t="s">
        <v>287</v>
      </c>
      <c r="B75" s="27" t="s">
        <v>213</v>
      </c>
      <c r="C75" s="27" t="s">
        <v>2116</v>
      </c>
      <c r="D75" s="27" t="s">
        <v>2115</v>
      </c>
      <c r="E75" s="24" t="s">
        <v>4800</v>
      </c>
    </row>
    <row r="76" spans="1:5" x14ac:dyDescent="0.2">
      <c r="A76" s="27" t="s">
        <v>288</v>
      </c>
      <c r="B76" s="27" t="s">
        <v>213</v>
      </c>
      <c r="C76" s="27" t="s">
        <v>2118</v>
      </c>
      <c r="D76" s="27" t="s">
        <v>2117</v>
      </c>
      <c r="E76" s="24" t="s">
        <v>4801</v>
      </c>
    </row>
    <row r="77" spans="1:5" x14ac:dyDescent="0.2">
      <c r="A77" s="27" t="s">
        <v>289</v>
      </c>
      <c r="B77" s="27" t="s">
        <v>213</v>
      </c>
      <c r="C77" s="27" t="s">
        <v>2120</v>
      </c>
      <c r="D77" s="27" t="s">
        <v>2119</v>
      </c>
      <c r="E77" s="24" t="s">
        <v>4802</v>
      </c>
    </row>
    <row r="78" spans="1:5" x14ac:dyDescent="0.2">
      <c r="A78" s="27" t="s">
        <v>290</v>
      </c>
      <c r="B78" s="27" t="s">
        <v>213</v>
      </c>
      <c r="C78" s="27" t="s">
        <v>2122</v>
      </c>
      <c r="D78" s="27" t="s">
        <v>2121</v>
      </c>
      <c r="E78" s="24" t="s">
        <v>4803</v>
      </c>
    </row>
    <row r="79" spans="1:5" x14ac:dyDescent="0.2">
      <c r="A79" s="27" t="s">
        <v>291</v>
      </c>
      <c r="B79" s="27" t="s">
        <v>213</v>
      </c>
      <c r="C79" s="27" t="s">
        <v>2124</v>
      </c>
      <c r="D79" s="27" t="s">
        <v>2123</v>
      </c>
      <c r="E79" s="24" t="s">
        <v>4804</v>
      </c>
    </row>
    <row r="80" spans="1:5" x14ac:dyDescent="0.2">
      <c r="A80" s="27" t="s">
        <v>292</v>
      </c>
      <c r="B80" s="27" t="s">
        <v>213</v>
      </c>
      <c r="C80" s="27" t="s">
        <v>2126</v>
      </c>
      <c r="D80" s="27" t="s">
        <v>2125</v>
      </c>
      <c r="E80" s="24" t="s">
        <v>4805</v>
      </c>
    </row>
    <row r="81" spans="1:5" x14ac:dyDescent="0.2">
      <c r="A81" s="27" t="s">
        <v>293</v>
      </c>
      <c r="B81" s="27" t="s">
        <v>213</v>
      </c>
      <c r="C81" s="27" t="s">
        <v>2128</v>
      </c>
      <c r="D81" s="27" t="s">
        <v>2127</v>
      </c>
      <c r="E81" s="24" t="s">
        <v>4806</v>
      </c>
    </row>
    <row r="82" spans="1:5" x14ac:dyDescent="0.2">
      <c r="A82" s="27" t="s">
        <v>294</v>
      </c>
      <c r="B82" s="27" t="s">
        <v>213</v>
      </c>
      <c r="C82" s="27" t="s">
        <v>2130</v>
      </c>
      <c r="D82" s="27" t="s">
        <v>2129</v>
      </c>
      <c r="E82" s="24" t="s">
        <v>4807</v>
      </c>
    </row>
    <row r="83" spans="1:5" x14ac:dyDescent="0.2">
      <c r="A83" s="27" t="s">
        <v>295</v>
      </c>
      <c r="B83" s="27" t="s">
        <v>213</v>
      </c>
      <c r="C83" s="27" t="s">
        <v>2132</v>
      </c>
      <c r="D83" s="27" t="s">
        <v>2131</v>
      </c>
      <c r="E83" s="24" t="s">
        <v>4808</v>
      </c>
    </row>
    <row r="84" spans="1:5" x14ac:dyDescent="0.2">
      <c r="A84" s="27" t="s">
        <v>296</v>
      </c>
      <c r="B84" s="27" t="s">
        <v>213</v>
      </c>
      <c r="C84" s="27" t="s">
        <v>2134</v>
      </c>
      <c r="D84" s="27" t="s">
        <v>2133</v>
      </c>
      <c r="E84" s="24" t="s">
        <v>4809</v>
      </c>
    </row>
    <row r="85" spans="1:5" x14ac:dyDescent="0.2">
      <c r="A85" s="27" t="s">
        <v>297</v>
      </c>
      <c r="B85" s="27" t="s">
        <v>213</v>
      </c>
      <c r="C85" s="27" t="s">
        <v>2136</v>
      </c>
      <c r="D85" s="27" t="s">
        <v>2135</v>
      </c>
      <c r="E85" s="24" t="s">
        <v>4810</v>
      </c>
    </row>
    <row r="86" spans="1:5" x14ac:dyDescent="0.2">
      <c r="A86" s="27" t="s">
        <v>298</v>
      </c>
      <c r="B86" s="27" t="s">
        <v>213</v>
      </c>
      <c r="C86" s="27" t="s">
        <v>2138</v>
      </c>
      <c r="D86" s="27" t="s">
        <v>2137</v>
      </c>
      <c r="E86" s="24" t="s">
        <v>4811</v>
      </c>
    </row>
    <row r="87" spans="1:5" x14ac:dyDescent="0.2">
      <c r="A87" s="27" t="s">
        <v>299</v>
      </c>
      <c r="B87" s="27" t="s">
        <v>213</v>
      </c>
      <c r="C87" s="27" t="s">
        <v>2140</v>
      </c>
      <c r="D87" s="27" t="s">
        <v>2139</v>
      </c>
      <c r="E87" s="24" t="s">
        <v>4812</v>
      </c>
    </row>
    <row r="88" spans="1:5" x14ac:dyDescent="0.2">
      <c r="A88" s="27" t="s">
        <v>300</v>
      </c>
      <c r="B88" s="27" t="s">
        <v>213</v>
      </c>
      <c r="C88" s="27" t="s">
        <v>2142</v>
      </c>
      <c r="D88" s="27" t="s">
        <v>2141</v>
      </c>
      <c r="E88" s="24" t="s">
        <v>4813</v>
      </c>
    </row>
    <row r="89" spans="1:5" x14ac:dyDescent="0.2">
      <c r="A89" s="27" t="s">
        <v>301</v>
      </c>
      <c r="B89" s="27" t="s">
        <v>213</v>
      </c>
      <c r="C89" s="27" t="s">
        <v>2144</v>
      </c>
      <c r="D89" s="27" t="s">
        <v>2143</v>
      </c>
      <c r="E89" s="24" t="s">
        <v>4814</v>
      </c>
    </row>
    <row r="90" spans="1:5" x14ac:dyDescent="0.2">
      <c r="A90" s="27" t="s">
        <v>302</v>
      </c>
      <c r="B90" s="27" t="s">
        <v>213</v>
      </c>
      <c r="C90" s="27" t="s">
        <v>2146</v>
      </c>
      <c r="D90" s="27" t="s">
        <v>2145</v>
      </c>
      <c r="E90" s="24" t="s">
        <v>4815</v>
      </c>
    </row>
    <row r="91" spans="1:5" x14ac:dyDescent="0.2">
      <c r="A91" s="27" t="s">
        <v>303</v>
      </c>
      <c r="B91" s="27" t="s">
        <v>213</v>
      </c>
      <c r="C91" s="27" t="s">
        <v>2148</v>
      </c>
      <c r="D91" s="27" t="s">
        <v>2147</v>
      </c>
      <c r="E91" s="24" t="s">
        <v>4816</v>
      </c>
    </row>
    <row r="92" spans="1:5" x14ac:dyDescent="0.2">
      <c r="A92" s="27" t="s">
        <v>304</v>
      </c>
      <c r="B92" s="27" t="s">
        <v>213</v>
      </c>
      <c r="C92" s="27" t="s">
        <v>2150</v>
      </c>
      <c r="D92" s="27" t="s">
        <v>2149</v>
      </c>
      <c r="E92" s="24" t="s">
        <v>4817</v>
      </c>
    </row>
    <row r="93" spans="1:5" x14ac:dyDescent="0.2">
      <c r="A93" s="27" t="s">
        <v>305</v>
      </c>
      <c r="B93" s="27" t="s">
        <v>213</v>
      </c>
      <c r="C93" s="27" t="s">
        <v>2152</v>
      </c>
      <c r="D93" s="27" t="s">
        <v>2151</v>
      </c>
      <c r="E93" s="24" t="s">
        <v>4818</v>
      </c>
    </row>
    <row r="94" spans="1:5" x14ac:dyDescent="0.2">
      <c r="A94" s="27" t="s">
        <v>306</v>
      </c>
      <c r="B94" s="27" t="s">
        <v>213</v>
      </c>
      <c r="C94" s="27" t="s">
        <v>2154</v>
      </c>
      <c r="D94" s="27" t="s">
        <v>2153</v>
      </c>
      <c r="E94" s="24" t="s">
        <v>4819</v>
      </c>
    </row>
    <row r="95" spans="1:5" x14ac:dyDescent="0.2">
      <c r="A95" s="27" t="s">
        <v>307</v>
      </c>
      <c r="B95" s="27" t="s">
        <v>213</v>
      </c>
      <c r="C95" s="27" t="s">
        <v>2156</v>
      </c>
      <c r="D95" s="27" t="s">
        <v>2155</v>
      </c>
      <c r="E95" s="24" t="s">
        <v>4820</v>
      </c>
    </row>
    <row r="96" spans="1:5" x14ac:dyDescent="0.2">
      <c r="A96" s="27" t="s">
        <v>308</v>
      </c>
      <c r="B96" s="27" t="s">
        <v>213</v>
      </c>
      <c r="C96" s="27" t="s">
        <v>2158</v>
      </c>
      <c r="D96" s="27" t="s">
        <v>2157</v>
      </c>
      <c r="E96" s="24" t="s">
        <v>4821</v>
      </c>
    </row>
    <row r="97" spans="1:5" x14ac:dyDescent="0.2">
      <c r="A97" s="27" t="s">
        <v>309</v>
      </c>
      <c r="B97" s="27" t="s">
        <v>213</v>
      </c>
      <c r="C97" s="27" t="s">
        <v>2160</v>
      </c>
      <c r="D97" s="27" t="s">
        <v>2159</v>
      </c>
      <c r="E97" s="24" t="s">
        <v>4822</v>
      </c>
    </row>
    <row r="98" spans="1:5" x14ac:dyDescent="0.2">
      <c r="A98" s="27" t="s">
        <v>310</v>
      </c>
      <c r="B98" s="27" t="s">
        <v>213</v>
      </c>
      <c r="C98" s="27" t="s">
        <v>2162</v>
      </c>
      <c r="D98" s="27" t="s">
        <v>2161</v>
      </c>
      <c r="E98" s="24" t="s">
        <v>4823</v>
      </c>
    </row>
    <row r="99" spans="1:5" x14ac:dyDescent="0.2">
      <c r="A99" s="27" t="s">
        <v>311</v>
      </c>
      <c r="B99" s="27" t="s">
        <v>213</v>
      </c>
      <c r="C99" s="27" t="s">
        <v>2164</v>
      </c>
      <c r="D99" s="27" t="s">
        <v>2163</v>
      </c>
      <c r="E99" s="24" t="s">
        <v>4824</v>
      </c>
    </row>
    <row r="100" spans="1:5" x14ac:dyDescent="0.2">
      <c r="A100" s="27" t="s">
        <v>312</v>
      </c>
      <c r="B100" s="27" t="s">
        <v>213</v>
      </c>
      <c r="C100" s="27" t="s">
        <v>2166</v>
      </c>
      <c r="D100" s="27" t="s">
        <v>2165</v>
      </c>
      <c r="E100" s="24" t="s">
        <v>4825</v>
      </c>
    </row>
    <row r="101" spans="1:5" x14ac:dyDescent="0.2">
      <c r="A101" s="27" t="s">
        <v>313</v>
      </c>
      <c r="B101" s="27" t="s">
        <v>213</v>
      </c>
      <c r="C101" s="27" t="s">
        <v>2168</v>
      </c>
      <c r="D101" s="27" t="s">
        <v>2167</v>
      </c>
      <c r="E101" s="24" t="s">
        <v>4826</v>
      </c>
    </row>
    <row r="102" spans="1:5" x14ac:dyDescent="0.2">
      <c r="A102" s="27" t="s">
        <v>314</v>
      </c>
      <c r="B102" s="27" t="s">
        <v>213</v>
      </c>
      <c r="C102" s="27" t="s">
        <v>2170</v>
      </c>
      <c r="D102" s="27" t="s">
        <v>2169</v>
      </c>
      <c r="E102" s="24" t="s">
        <v>4827</v>
      </c>
    </row>
    <row r="103" spans="1:5" x14ac:dyDescent="0.2">
      <c r="A103" s="27" t="s">
        <v>315</v>
      </c>
      <c r="B103" s="27" t="s">
        <v>213</v>
      </c>
      <c r="C103" s="27" t="s">
        <v>2172</v>
      </c>
      <c r="D103" s="27" t="s">
        <v>2171</v>
      </c>
      <c r="E103" s="24" t="s">
        <v>4828</v>
      </c>
    </row>
    <row r="104" spans="1:5" x14ac:dyDescent="0.2">
      <c r="A104" s="27" t="s">
        <v>316</v>
      </c>
      <c r="B104" s="27" t="s">
        <v>213</v>
      </c>
      <c r="C104" s="27" t="s">
        <v>2174</v>
      </c>
      <c r="D104" s="27" t="s">
        <v>2173</v>
      </c>
      <c r="E104" s="24" t="s">
        <v>4829</v>
      </c>
    </row>
    <row r="105" spans="1:5" x14ac:dyDescent="0.2">
      <c r="A105" s="27" t="s">
        <v>317</v>
      </c>
      <c r="B105" s="27" t="s">
        <v>213</v>
      </c>
      <c r="C105" s="27" t="s">
        <v>2176</v>
      </c>
      <c r="D105" s="27" t="s">
        <v>2175</v>
      </c>
      <c r="E105" s="24" t="s">
        <v>4830</v>
      </c>
    </row>
    <row r="106" spans="1:5" x14ac:dyDescent="0.2">
      <c r="A106" s="27" t="s">
        <v>318</v>
      </c>
      <c r="B106" s="27" t="s">
        <v>213</v>
      </c>
      <c r="C106" s="27" t="s">
        <v>2178</v>
      </c>
      <c r="D106" s="27" t="s">
        <v>2177</v>
      </c>
      <c r="E106" s="24" t="s">
        <v>4831</v>
      </c>
    </row>
    <row r="107" spans="1:5" x14ac:dyDescent="0.2">
      <c r="A107" s="27" t="s">
        <v>319</v>
      </c>
      <c r="B107" s="27" t="s">
        <v>213</v>
      </c>
      <c r="C107" s="27" t="s">
        <v>2180</v>
      </c>
      <c r="D107" s="27" t="s">
        <v>2179</v>
      </c>
      <c r="E107" s="24" t="s">
        <v>4832</v>
      </c>
    </row>
    <row r="108" spans="1:5" x14ac:dyDescent="0.2">
      <c r="A108" s="27" t="s">
        <v>320</v>
      </c>
      <c r="B108" s="27" t="s">
        <v>213</v>
      </c>
      <c r="C108" s="27" t="s">
        <v>2182</v>
      </c>
      <c r="D108" s="27" t="s">
        <v>2181</v>
      </c>
      <c r="E108" s="24" t="s">
        <v>4833</v>
      </c>
    </row>
    <row r="109" spans="1:5" x14ac:dyDescent="0.2">
      <c r="A109" s="27" t="s">
        <v>321</v>
      </c>
      <c r="B109" s="27" t="s">
        <v>213</v>
      </c>
      <c r="C109" s="27" t="s">
        <v>2184</v>
      </c>
      <c r="D109" s="27" t="s">
        <v>2183</v>
      </c>
      <c r="E109" s="24" t="s">
        <v>4834</v>
      </c>
    </row>
    <row r="110" spans="1:5" x14ac:dyDescent="0.2">
      <c r="A110" s="27" t="s">
        <v>322</v>
      </c>
      <c r="B110" s="27" t="s">
        <v>213</v>
      </c>
      <c r="C110" s="27" t="s">
        <v>2186</v>
      </c>
      <c r="D110" s="27" t="s">
        <v>2185</v>
      </c>
      <c r="E110" s="24" t="s">
        <v>4835</v>
      </c>
    </row>
    <row r="111" spans="1:5" x14ac:dyDescent="0.2">
      <c r="A111" s="27" t="s">
        <v>323</v>
      </c>
      <c r="B111" s="27" t="s">
        <v>213</v>
      </c>
      <c r="C111" s="27" t="s">
        <v>2188</v>
      </c>
      <c r="D111" s="27" t="s">
        <v>2187</v>
      </c>
      <c r="E111" s="24" t="s">
        <v>4836</v>
      </c>
    </row>
    <row r="112" spans="1:5" x14ac:dyDescent="0.2">
      <c r="A112" s="27" t="s">
        <v>324</v>
      </c>
      <c r="B112" s="27" t="s">
        <v>213</v>
      </c>
      <c r="C112" s="27" t="s">
        <v>2190</v>
      </c>
      <c r="D112" s="27" t="s">
        <v>2189</v>
      </c>
      <c r="E112" s="24" t="s">
        <v>4837</v>
      </c>
    </row>
    <row r="113" spans="1:5" x14ac:dyDescent="0.2">
      <c r="A113" s="27" t="s">
        <v>325</v>
      </c>
      <c r="B113" s="27" t="s">
        <v>213</v>
      </c>
      <c r="C113" s="27" t="s">
        <v>2192</v>
      </c>
      <c r="D113" s="27" t="s">
        <v>2191</v>
      </c>
      <c r="E113" s="24" t="s">
        <v>4838</v>
      </c>
    </row>
    <row r="114" spans="1:5" x14ac:dyDescent="0.2">
      <c r="A114" s="27" t="s">
        <v>326</v>
      </c>
      <c r="B114" s="27" t="s">
        <v>213</v>
      </c>
      <c r="C114" s="27" t="s">
        <v>2194</v>
      </c>
      <c r="D114" s="27" t="s">
        <v>2193</v>
      </c>
      <c r="E114" s="24" t="s">
        <v>4839</v>
      </c>
    </row>
    <row r="115" spans="1:5" x14ac:dyDescent="0.2">
      <c r="A115" s="27" t="s">
        <v>327</v>
      </c>
      <c r="B115" s="27" t="s">
        <v>213</v>
      </c>
      <c r="C115" s="27" t="s">
        <v>2196</v>
      </c>
      <c r="D115" s="27" t="s">
        <v>2195</v>
      </c>
      <c r="E115" s="24" t="s">
        <v>4840</v>
      </c>
    </row>
    <row r="116" spans="1:5" x14ac:dyDescent="0.2">
      <c r="A116" s="27" t="s">
        <v>328</v>
      </c>
      <c r="B116" s="27" t="s">
        <v>213</v>
      </c>
      <c r="C116" s="27" t="s">
        <v>2198</v>
      </c>
      <c r="D116" s="27" t="s">
        <v>2197</v>
      </c>
      <c r="E116" s="24" t="s">
        <v>4841</v>
      </c>
    </row>
    <row r="117" spans="1:5" x14ac:dyDescent="0.2">
      <c r="A117" s="27" t="s">
        <v>329</v>
      </c>
      <c r="B117" s="27" t="s">
        <v>213</v>
      </c>
      <c r="C117" s="27" t="s">
        <v>2062</v>
      </c>
      <c r="D117" s="27" t="s">
        <v>2199</v>
      </c>
      <c r="E117" s="24" t="s">
        <v>4842</v>
      </c>
    </row>
    <row r="118" spans="1:5" x14ac:dyDescent="0.2">
      <c r="A118" s="27" t="s">
        <v>330</v>
      </c>
      <c r="B118" s="27" t="s">
        <v>213</v>
      </c>
      <c r="C118" s="27" t="s">
        <v>2201</v>
      </c>
      <c r="D118" s="27" t="s">
        <v>2200</v>
      </c>
      <c r="E118" s="24" t="s">
        <v>4843</v>
      </c>
    </row>
    <row r="119" spans="1:5" x14ac:dyDescent="0.2">
      <c r="A119" s="27" t="s">
        <v>331</v>
      </c>
      <c r="B119" s="27" t="s">
        <v>213</v>
      </c>
      <c r="C119" s="27" t="s">
        <v>2203</v>
      </c>
      <c r="D119" s="27" t="s">
        <v>2202</v>
      </c>
      <c r="E119" s="24" t="s">
        <v>4844</v>
      </c>
    </row>
    <row r="120" spans="1:5" x14ac:dyDescent="0.2">
      <c r="A120" s="27" t="s">
        <v>332</v>
      </c>
      <c r="B120" s="27" t="s">
        <v>213</v>
      </c>
      <c r="C120" s="27" t="s">
        <v>2205</v>
      </c>
      <c r="D120" s="27" t="s">
        <v>2204</v>
      </c>
      <c r="E120" s="24" t="s">
        <v>4845</v>
      </c>
    </row>
    <row r="121" spans="1:5" x14ac:dyDescent="0.2">
      <c r="A121" s="27" t="s">
        <v>333</v>
      </c>
      <c r="B121" s="27" t="s">
        <v>213</v>
      </c>
      <c r="C121" s="27" t="s">
        <v>2207</v>
      </c>
      <c r="D121" s="27" t="s">
        <v>2206</v>
      </c>
      <c r="E121" s="24" t="s">
        <v>4846</v>
      </c>
    </row>
    <row r="122" spans="1:5" x14ac:dyDescent="0.2">
      <c r="A122" s="27" t="s">
        <v>334</v>
      </c>
      <c r="B122" s="27" t="s">
        <v>213</v>
      </c>
      <c r="C122" s="27" t="s">
        <v>2209</v>
      </c>
      <c r="D122" s="27" t="s">
        <v>2208</v>
      </c>
      <c r="E122" s="24" t="s">
        <v>4847</v>
      </c>
    </row>
    <row r="123" spans="1:5" x14ac:dyDescent="0.2">
      <c r="A123" s="27" t="s">
        <v>335</v>
      </c>
      <c r="B123" s="27" t="s">
        <v>213</v>
      </c>
      <c r="C123" s="27" t="s">
        <v>2211</v>
      </c>
      <c r="D123" s="27" t="s">
        <v>2210</v>
      </c>
      <c r="E123" s="24" t="s">
        <v>4848</v>
      </c>
    </row>
    <row r="124" spans="1:5" x14ac:dyDescent="0.2">
      <c r="A124" s="27" t="s">
        <v>336</v>
      </c>
      <c r="B124" s="27" t="s">
        <v>213</v>
      </c>
      <c r="C124" s="27" t="s">
        <v>2213</v>
      </c>
      <c r="D124" s="27" t="s">
        <v>2212</v>
      </c>
      <c r="E124" s="24" t="s">
        <v>4849</v>
      </c>
    </row>
    <row r="125" spans="1:5" x14ac:dyDescent="0.2">
      <c r="A125" s="27" t="s">
        <v>337</v>
      </c>
      <c r="B125" s="27" t="s">
        <v>213</v>
      </c>
      <c r="C125" s="27" t="s">
        <v>2215</v>
      </c>
      <c r="D125" s="27" t="s">
        <v>2214</v>
      </c>
      <c r="E125" s="24" t="s">
        <v>4850</v>
      </c>
    </row>
    <row r="126" spans="1:5" x14ac:dyDescent="0.2">
      <c r="A126" s="27" t="s">
        <v>338</v>
      </c>
      <c r="B126" s="27" t="s">
        <v>213</v>
      </c>
      <c r="C126" s="27" t="s">
        <v>2217</v>
      </c>
      <c r="D126" s="27" t="s">
        <v>2216</v>
      </c>
      <c r="E126" s="24" t="s">
        <v>4851</v>
      </c>
    </row>
    <row r="127" spans="1:5" x14ac:dyDescent="0.2">
      <c r="A127" s="27" t="s">
        <v>339</v>
      </c>
      <c r="B127" s="27" t="s">
        <v>213</v>
      </c>
      <c r="C127" s="27" t="s">
        <v>2219</v>
      </c>
      <c r="D127" s="27" t="s">
        <v>2218</v>
      </c>
      <c r="E127" s="24" t="s">
        <v>4852</v>
      </c>
    </row>
    <row r="128" spans="1:5" x14ac:dyDescent="0.2">
      <c r="A128" s="27" t="s">
        <v>340</v>
      </c>
      <c r="B128" s="27" t="s">
        <v>213</v>
      </c>
      <c r="C128" s="27" t="s">
        <v>2221</v>
      </c>
      <c r="D128" s="27" t="s">
        <v>2220</v>
      </c>
      <c r="E128" s="24" t="s">
        <v>4853</v>
      </c>
    </row>
    <row r="129" spans="1:5" x14ac:dyDescent="0.2">
      <c r="A129" s="27" t="s">
        <v>341</v>
      </c>
      <c r="B129" s="27" t="s">
        <v>213</v>
      </c>
      <c r="C129" s="27" t="s">
        <v>2223</v>
      </c>
      <c r="D129" s="27" t="s">
        <v>2222</v>
      </c>
      <c r="E129" s="24" t="s">
        <v>4854</v>
      </c>
    </row>
    <row r="130" spans="1:5" x14ac:dyDescent="0.2">
      <c r="A130" s="27" t="s">
        <v>342</v>
      </c>
      <c r="B130" s="27" t="s">
        <v>213</v>
      </c>
      <c r="C130" s="27" t="s">
        <v>2225</v>
      </c>
      <c r="D130" s="27" t="s">
        <v>2224</v>
      </c>
      <c r="E130" s="24" t="s">
        <v>4855</v>
      </c>
    </row>
    <row r="131" spans="1:5" x14ac:dyDescent="0.2">
      <c r="A131" s="27" t="s">
        <v>343</v>
      </c>
      <c r="B131" s="27" t="s">
        <v>213</v>
      </c>
      <c r="C131" s="27" t="s">
        <v>2227</v>
      </c>
      <c r="D131" s="27" t="s">
        <v>2226</v>
      </c>
      <c r="E131" s="24" t="s">
        <v>4856</v>
      </c>
    </row>
    <row r="132" spans="1:5" x14ac:dyDescent="0.2">
      <c r="A132" s="27" t="s">
        <v>344</v>
      </c>
      <c r="B132" s="27" t="s">
        <v>213</v>
      </c>
      <c r="C132" s="27" t="s">
        <v>2229</v>
      </c>
      <c r="D132" s="27" t="s">
        <v>2228</v>
      </c>
      <c r="E132" s="24" t="s">
        <v>4857</v>
      </c>
    </row>
    <row r="133" spans="1:5" x14ac:dyDescent="0.2">
      <c r="A133" s="27" t="s">
        <v>345</v>
      </c>
      <c r="B133" s="27" t="s">
        <v>213</v>
      </c>
      <c r="C133" s="27" t="s">
        <v>2231</v>
      </c>
      <c r="D133" s="27" t="s">
        <v>2230</v>
      </c>
      <c r="E133" s="24" t="s">
        <v>4858</v>
      </c>
    </row>
    <row r="134" spans="1:5" x14ac:dyDescent="0.2">
      <c r="A134" s="27" t="s">
        <v>346</v>
      </c>
      <c r="B134" s="27" t="s">
        <v>213</v>
      </c>
      <c r="C134" s="27" t="s">
        <v>2233</v>
      </c>
      <c r="D134" s="27" t="s">
        <v>2232</v>
      </c>
      <c r="E134" s="24" t="s">
        <v>4859</v>
      </c>
    </row>
    <row r="135" spans="1:5" x14ac:dyDescent="0.2">
      <c r="A135" s="27" t="s">
        <v>347</v>
      </c>
      <c r="B135" s="27" t="s">
        <v>213</v>
      </c>
      <c r="C135" s="27" t="s">
        <v>2235</v>
      </c>
      <c r="D135" s="27" t="s">
        <v>2234</v>
      </c>
      <c r="E135" s="24" t="s">
        <v>4860</v>
      </c>
    </row>
    <row r="136" spans="1:5" x14ac:dyDescent="0.2">
      <c r="A136" s="27" t="s">
        <v>348</v>
      </c>
      <c r="B136" s="27" t="s">
        <v>213</v>
      </c>
      <c r="C136" s="27" t="s">
        <v>2237</v>
      </c>
      <c r="D136" s="27" t="s">
        <v>2236</v>
      </c>
      <c r="E136" s="24" t="s">
        <v>4861</v>
      </c>
    </row>
    <row r="137" spans="1:5" x14ac:dyDescent="0.2">
      <c r="A137" s="27" t="s">
        <v>349</v>
      </c>
      <c r="B137" s="27" t="s">
        <v>213</v>
      </c>
      <c r="C137" s="27" t="s">
        <v>2239</v>
      </c>
      <c r="D137" s="27" t="s">
        <v>2238</v>
      </c>
      <c r="E137" s="24" t="s">
        <v>4862</v>
      </c>
    </row>
    <row r="138" spans="1:5" x14ac:dyDescent="0.2">
      <c r="A138" s="27" t="s">
        <v>350</v>
      </c>
      <c r="B138" s="27" t="s">
        <v>213</v>
      </c>
      <c r="C138" s="27" t="s">
        <v>2241</v>
      </c>
      <c r="D138" s="27" t="s">
        <v>2240</v>
      </c>
      <c r="E138" s="24" t="s">
        <v>4863</v>
      </c>
    </row>
    <row r="139" spans="1:5" x14ac:dyDescent="0.2">
      <c r="A139" s="27" t="s">
        <v>351</v>
      </c>
      <c r="B139" s="27" t="s">
        <v>213</v>
      </c>
      <c r="C139" s="27" t="s">
        <v>2243</v>
      </c>
      <c r="D139" s="27" t="s">
        <v>2242</v>
      </c>
      <c r="E139" s="24" t="s">
        <v>4864</v>
      </c>
    </row>
    <row r="140" spans="1:5" x14ac:dyDescent="0.2">
      <c r="A140" s="27" t="s">
        <v>352</v>
      </c>
      <c r="B140" s="27" t="s">
        <v>213</v>
      </c>
      <c r="C140" s="27" t="s">
        <v>2245</v>
      </c>
      <c r="D140" s="27" t="s">
        <v>2244</v>
      </c>
      <c r="E140" s="24" t="s">
        <v>4865</v>
      </c>
    </row>
    <row r="141" spans="1:5" x14ac:dyDescent="0.2">
      <c r="A141" s="27" t="s">
        <v>353</v>
      </c>
      <c r="B141" s="27" t="s">
        <v>213</v>
      </c>
      <c r="C141" s="27" t="s">
        <v>2247</v>
      </c>
      <c r="D141" s="27" t="s">
        <v>2246</v>
      </c>
      <c r="E141" s="24" t="s">
        <v>4866</v>
      </c>
    </row>
    <row r="142" spans="1:5" x14ac:dyDescent="0.2">
      <c r="A142" s="27" t="s">
        <v>354</v>
      </c>
      <c r="B142" s="27" t="s">
        <v>213</v>
      </c>
      <c r="C142" s="27" t="s">
        <v>2249</v>
      </c>
      <c r="D142" s="27" t="s">
        <v>2248</v>
      </c>
      <c r="E142" s="24" t="s">
        <v>4867</v>
      </c>
    </row>
    <row r="143" spans="1:5" x14ac:dyDescent="0.2">
      <c r="A143" s="27" t="s">
        <v>355</v>
      </c>
      <c r="B143" s="27" t="s">
        <v>213</v>
      </c>
      <c r="C143" s="27" t="s">
        <v>2251</v>
      </c>
      <c r="D143" s="27" t="s">
        <v>2250</v>
      </c>
      <c r="E143" s="24" t="s">
        <v>4868</v>
      </c>
    </row>
    <row r="144" spans="1:5" x14ac:dyDescent="0.2">
      <c r="A144" s="27" t="s">
        <v>356</v>
      </c>
      <c r="B144" s="27" t="s">
        <v>213</v>
      </c>
      <c r="C144" s="27" t="s">
        <v>2253</v>
      </c>
      <c r="D144" s="27" t="s">
        <v>2252</v>
      </c>
      <c r="E144" s="24" t="s">
        <v>4869</v>
      </c>
    </row>
    <row r="145" spans="1:5" x14ac:dyDescent="0.2">
      <c r="A145" s="27" t="s">
        <v>357</v>
      </c>
      <c r="B145" s="27" t="s">
        <v>213</v>
      </c>
      <c r="C145" s="27" t="s">
        <v>2255</v>
      </c>
      <c r="D145" s="27" t="s">
        <v>2254</v>
      </c>
      <c r="E145" s="24" t="s">
        <v>4870</v>
      </c>
    </row>
    <row r="146" spans="1:5" x14ac:dyDescent="0.2">
      <c r="A146" s="27" t="s">
        <v>358</v>
      </c>
      <c r="B146" s="27" t="s">
        <v>213</v>
      </c>
      <c r="C146" s="27" t="s">
        <v>2257</v>
      </c>
      <c r="D146" s="27" t="s">
        <v>2256</v>
      </c>
      <c r="E146" s="24" t="s">
        <v>4871</v>
      </c>
    </row>
    <row r="147" spans="1:5" x14ac:dyDescent="0.2">
      <c r="A147" s="27" t="s">
        <v>359</v>
      </c>
      <c r="B147" s="27" t="s">
        <v>213</v>
      </c>
      <c r="C147" s="27" t="s">
        <v>2259</v>
      </c>
      <c r="D147" s="27" t="s">
        <v>2258</v>
      </c>
      <c r="E147" s="24" t="s">
        <v>4872</v>
      </c>
    </row>
    <row r="148" spans="1:5" x14ac:dyDescent="0.2">
      <c r="A148" s="27" t="s">
        <v>360</v>
      </c>
      <c r="B148" s="27" t="s">
        <v>213</v>
      </c>
      <c r="C148" s="27" t="s">
        <v>2261</v>
      </c>
      <c r="D148" s="27" t="s">
        <v>2260</v>
      </c>
      <c r="E148" s="24" t="s">
        <v>4873</v>
      </c>
    </row>
    <row r="149" spans="1:5" x14ac:dyDescent="0.2">
      <c r="A149" s="27" t="s">
        <v>361</v>
      </c>
      <c r="B149" s="27" t="s">
        <v>213</v>
      </c>
      <c r="C149" s="27" t="s">
        <v>2263</v>
      </c>
      <c r="D149" s="27" t="s">
        <v>2262</v>
      </c>
      <c r="E149" s="24" t="s">
        <v>4874</v>
      </c>
    </row>
    <row r="150" spans="1:5" x14ac:dyDescent="0.2">
      <c r="A150" s="27" t="s">
        <v>362</v>
      </c>
      <c r="B150" s="27" t="s">
        <v>213</v>
      </c>
      <c r="C150" s="27" t="s">
        <v>2265</v>
      </c>
      <c r="D150" s="27" t="s">
        <v>2264</v>
      </c>
      <c r="E150" s="24" t="s">
        <v>4875</v>
      </c>
    </row>
    <row r="151" spans="1:5" x14ac:dyDescent="0.2">
      <c r="A151" s="27" t="s">
        <v>363</v>
      </c>
      <c r="B151" s="27" t="s">
        <v>213</v>
      </c>
      <c r="C151" s="27" t="s">
        <v>2267</v>
      </c>
      <c r="D151" s="27" t="s">
        <v>2266</v>
      </c>
      <c r="E151" s="24" t="s">
        <v>4876</v>
      </c>
    </row>
    <row r="152" spans="1:5" x14ac:dyDescent="0.2">
      <c r="A152" s="27" t="s">
        <v>364</v>
      </c>
      <c r="B152" s="27" t="s">
        <v>213</v>
      </c>
      <c r="C152" s="27" t="s">
        <v>2269</v>
      </c>
      <c r="D152" s="27" t="s">
        <v>2268</v>
      </c>
      <c r="E152" s="24" t="s">
        <v>4877</v>
      </c>
    </row>
    <row r="153" spans="1:5" x14ac:dyDescent="0.2">
      <c r="A153" s="27" t="s">
        <v>365</v>
      </c>
      <c r="B153" s="27" t="s">
        <v>213</v>
      </c>
      <c r="C153" s="27" t="s">
        <v>2271</v>
      </c>
      <c r="D153" s="27" t="s">
        <v>2270</v>
      </c>
      <c r="E153" s="24" t="s">
        <v>4878</v>
      </c>
    </row>
    <row r="154" spans="1:5" x14ac:dyDescent="0.2">
      <c r="A154" s="27" t="s">
        <v>366</v>
      </c>
      <c r="B154" s="27" t="s">
        <v>213</v>
      </c>
      <c r="C154" s="27" t="s">
        <v>2273</v>
      </c>
      <c r="D154" s="27" t="s">
        <v>2272</v>
      </c>
      <c r="E154" s="24" t="s">
        <v>4879</v>
      </c>
    </row>
    <row r="155" spans="1:5" x14ac:dyDescent="0.2">
      <c r="A155" s="27" t="s">
        <v>367</v>
      </c>
      <c r="B155" s="27" t="s">
        <v>213</v>
      </c>
      <c r="C155" s="27" t="s">
        <v>2275</v>
      </c>
      <c r="D155" s="27" t="s">
        <v>2274</v>
      </c>
      <c r="E155" s="24" t="s">
        <v>4880</v>
      </c>
    </row>
    <row r="156" spans="1:5" x14ac:dyDescent="0.2">
      <c r="A156" s="27" t="s">
        <v>368</v>
      </c>
      <c r="B156" s="27" t="s">
        <v>213</v>
      </c>
      <c r="C156" s="27" t="s">
        <v>2277</v>
      </c>
      <c r="D156" s="27" t="s">
        <v>2276</v>
      </c>
      <c r="E156" s="24" t="s">
        <v>4881</v>
      </c>
    </row>
    <row r="157" spans="1:5" x14ac:dyDescent="0.2">
      <c r="A157" s="27" t="s">
        <v>369</v>
      </c>
      <c r="B157" s="27" t="s">
        <v>213</v>
      </c>
      <c r="C157" s="27" t="s">
        <v>2279</v>
      </c>
      <c r="D157" s="27" t="s">
        <v>2278</v>
      </c>
      <c r="E157" s="24" t="s">
        <v>4882</v>
      </c>
    </row>
    <row r="158" spans="1:5" x14ac:dyDescent="0.2">
      <c r="A158" s="27" t="s">
        <v>370</v>
      </c>
      <c r="B158" s="27" t="s">
        <v>213</v>
      </c>
      <c r="C158" s="27" t="s">
        <v>2281</v>
      </c>
      <c r="D158" s="27" t="s">
        <v>2280</v>
      </c>
      <c r="E158" s="24" t="s">
        <v>4883</v>
      </c>
    </row>
    <row r="159" spans="1:5" x14ac:dyDescent="0.2">
      <c r="A159" s="27" t="s">
        <v>371</v>
      </c>
      <c r="B159" s="27" t="s">
        <v>213</v>
      </c>
      <c r="C159" s="27" t="s">
        <v>2283</v>
      </c>
      <c r="D159" s="27" t="s">
        <v>2282</v>
      </c>
      <c r="E159" s="24" t="s">
        <v>4884</v>
      </c>
    </row>
    <row r="160" spans="1:5" x14ac:dyDescent="0.2">
      <c r="A160" s="27" t="s">
        <v>372</v>
      </c>
      <c r="B160" s="27" t="s">
        <v>213</v>
      </c>
      <c r="C160" s="27" t="s">
        <v>2285</v>
      </c>
      <c r="D160" s="27" t="s">
        <v>2284</v>
      </c>
      <c r="E160" s="24" t="s">
        <v>4885</v>
      </c>
    </row>
    <row r="161" spans="1:5" x14ac:dyDescent="0.2">
      <c r="A161" s="27" t="s">
        <v>373</v>
      </c>
      <c r="B161" s="27" t="s">
        <v>213</v>
      </c>
      <c r="C161" s="27" t="s">
        <v>2287</v>
      </c>
      <c r="D161" s="27" t="s">
        <v>2286</v>
      </c>
      <c r="E161" s="24" t="s">
        <v>4886</v>
      </c>
    </row>
    <row r="162" spans="1:5" x14ac:dyDescent="0.2">
      <c r="A162" s="27" t="s">
        <v>374</v>
      </c>
      <c r="B162" s="27" t="s">
        <v>213</v>
      </c>
      <c r="C162" s="27" t="s">
        <v>2289</v>
      </c>
      <c r="D162" s="27" t="s">
        <v>2288</v>
      </c>
      <c r="E162" s="24" t="s">
        <v>4887</v>
      </c>
    </row>
    <row r="163" spans="1:5" x14ac:dyDescent="0.2">
      <c r="A163" s="27" t="s">
        <v>375</v>
      </c>
      <c r="B163" s="27" t="s">
        <v>213</v>
      </c>
      <c r="C163" s="27" t="s">
        <v>2291</v>
      </c>
      <c r="D163" s="27" t="s">
        <v>2290</v>
      </c>
      <c r="E163" s="24" t="s">
        <v>4888</v>
      </c>
    </row>
    <row r="164" spans="1:5" x14ac:dyDescent="0.2">
      <c r="A164" s="27" t="s">
        <v>376</v>
      </c>
      <c r="B164" s="27" t="s">
        <v>213</v>
      </c>
      <c r="C164" s="27" t="s">
        <v>2293</v>
      </c>
      <c r="D164" s="27" t="s">
        <v>2292</v>
      </c>
      <c r="E164" s="24" t="s">
        <v>4889</v>
      </c>
    </row>
    <row r="165" spans="1:5" x14ac:dyDescent="0.2">
      <c r="A165" s="27" t="s">
        <v>377</v>
      </c>
      <c r="B165" s="27" t="s">
        <v>213</v>
      </c>
      <c r="C165" s="27" t="s">
        <v>2295</v>
      </c>
      <c r="D165" s="27" t="s">
        <v>2294</v>
      </c>
      <c r="E165" s="24" t="s">
        <v>4890</v>
      </c>
    </row>
    <row r="166" spans="1:5" x14ac:dyDescent="0.2">
      <c r="A166" s="27" t="s">
        <v>378</v>
      </c>
      <c r="B166" s="27" t="s">
        <v>213</v>
      </c>
      <c r="C166" s="27" t="s">
        <v>2297</v>
      </c>
      <c r="D166" s="27" t="s">
        <v>2296</v>
      </c>
      <c r="E166" s="24" t="s">
        <v>4891</v>
      </c>
    </row>
    <row r="167" spans="1:5" x14ac:dyDescent="0.2">
      <c r="A167" s="27" t="s">
        <v>379</v>
      </c>
      <c r="B167" s="27" t="s">
        <v>213</v>
      </c>
      <c r="C167" s="27" t="s">
        <v>2299</v>
      </c>
      <c r="D167" s="27" t="s">
        <v>2298</v>
      </c>
      <c r="E167" s="24" t="s">
        <v>4892</v>
      </c>
    </row>
    <row r="168" spans="1:5" x14ac:dyDescent="0.2">
      <c r="A168" s="27" t="s">
        <v>380</v>
      </c>
      <c r="B168" s="27" t="s">
        <v>213</v>
      </c>
      <c r="C168" s="27" t="s">
        <v>2301</v>
      </c>
      <c r="D168" s="27" t="s">
        <v>2300</v>
      </c>
      <c r="E168" s="24" t="s">
        <v>4893</v>
      </c>
    </row>
    <row r="169" spans="1:5" x14ac:dyDescent="0.2">
      <c r="A169" s="27" t="s">
        <v>381</v>
      </c>
      <c r="B169" s="27" t="s">
        <v>213</v>
      </c>
      <c r="C169" s="27" t="s">
        <v>2303</v>
      </c>
      <c r="D169" s="27" t="s">
        <v>2302</v>
      </c>
      <c r="E169" s="24" t="s">
        <v>4894</v>
      </c>
    </row>
    <row r="170" spans="1:5" x14ac:dyDescent="0.2">
      <c r="A170" s="27" t="s">
        <v>382</v>
      </c>
      <c r="B170" s="27" t="s">
        <v>213</v>
      </c>
      <c r="C170" s="27" t="s">
        <v>2305</v>
      </c>
      <c r="D170" s="27" t="s">
        <v>2304</v>
      </c>
      <c r="E170" s="24" t="s">
        <v>4895</v>
      </c>
    </row>
    <row r="171" spans="1:5" x14ac:dyDescent="0.2">
      <c r="A171" s="27" t="s">
        <v>383</v>
      </c>
      <c r="B171" s="27" t="s">
        <v>213</v>
      </c>
      <c r="C171" s="27" t="s">
        <v>2307</v>
      </c>
      <c r="D171" s="27" t="s">
        <v>2306</v>
      </c>
      <c r="E171" s="24" t="s">
        <v>4896</v>
      </c>
    </row>
    <row r="172" spans="1:5" x14ac:dyDescent="0.2">
      <c r="A172" s="27" t="s">
        <v>384</v>
      </c>
      <c r="B172" s="27" t="s">
        <v>213</v>
      </c>
      <c r="C172" s="27" t="s">
        <v>2309</v>
      </c>
      <c r="D172" s="27" t="s">
        <v>2308</v>
      </c>
      <c r="E172" s="24" t="s">
        <v>4897</v>
      </c>
    </row>
    <row r="173" spans="1:5" x14ac:dyDescent="0.2">
      <c r="A173" s="27" t="s">
        <v>385</v>
      </c>
      <c r="B173" s="27" t="s">
        <v>213</v>
      </c>
      <c r="C173" s="27" t="s">
        <v>2311</v>
      </c>
      <c r="D173" s="27" t="s">
        <v>2310</v>
      </c>
      <c r="E173" s="24" t="s">
        <v>4898</v>
      </c>
    </row>
    <row r="174" spans="1:5" x14ac:dyDescent="0.2">
      <c r="A174" s="27" t="s">
        <v>386</v>
      </c>
      <c r="B174" s="27" t="s">
        <v>213</v>
      </c>
      <c r="C174" s="27" t="s">
        <v>2313</v>
      </c>
      <c r="D174" s="27" t="s">
        <v>2312</v>
      </c>
      <c r="E174" s="24" t="s">
        <v>4899</v>
      </c>
    </row>
    <row r="175" spans="1:5" x14ac:dyDescent="0.2">
      <c r="A175" s="27" t="s">
        <v>387</v>
      </c>
      <c r="B175" s="27" t="s">
        <v>213</v>
      </c>
      <c r="C175" s="27" t="s">
        <v>2315</v>
      </c>
      <c r="D175" s="27" t="s">
        <v>2314</v>
      </c>
      <c r="E175" s="24" t="s">
        <v>4900</v>
      </c>
    </row>
    <row r="176" spans="1:5" x14ac:dyDescent="0.2">
      <c r="A176" s="27" t="s">
        <v>388</v>
      </c>
      <c r="B176" s="27" t="s">
        <v>213</v>
      </c>
      <c r="C176" s="27" t="s">
        <v>2317</v>
      </c>
      <c r="D176" s="27" t="s">
        <v>2316</v>
      </c>
      <c r="E176" s="24" t="s">
        <v>4901</v>
      </c>
    </row>
    <row r="177" spans="1:5" x14ac:dyDescent="0.2">
      <c r="A177" s="27" t="s">
        <v>2319</v>
      </c>
      <c r="B177" s="27" t="s">
        <v>213</v>
      </c>
      <c r="C177" s="27" t="s">
        <v>2320</v>
      </c>
      <c r="D177" s="27" t="s">
        <v>2318</v>
      </c>
      <c r="E177" s="24" t="s">
        <v>4902</v>
      </c>
    </row>
    <row r="178" spans="1:5" x14ac:dyDescent="0.2">
      <c r="A178" s="27" t="s">
        <v>389</v>
      </c>
      <c r="B178" s="27" t="s">
        <v>213</v>
      </c>
      <c r="C178" s="27" t="s">
        <v>2322</v>
      </c>
      <c r="D178" s="27" t="s">
        <v>2321</v>
      </c>
      <c r="E178" s="24" t="s">
        <v>4903</v>
      </c>
    </row>
    <row r="179" spans="1:5" x14ac:dyDescent="0.2">
      <c r="A179" s="27" t="s">
        <v>390</v>
      </c>
      <c r="B179" s="27" t="s">
        <v>213</v>
      </c>
      <c r="C179" s="27" t="s">
        <v>2324</v>
      </c>
      <c r="D179" s="27" t="s">
        <v>2323</v>
      </c>
      <c r="E179" s="24" t="s">
        <v>4904</v>
      </c>
    </row>
    <row r="180" spans="1:5" x14ac:dyDescent="0.2">
      <c r="A180" s="27" t="s">
        <v>391</v>
      </c>
      <c r="B180" s="27" t="s">
        <v>213</v>
      </c>
      <c r="C180" s="27" t="s">
        <v>2326</v>
      </c>
      <c r="D180" s="27" t="s">
        <v>2325</v>
      </c>
      <c r="E180" s="24" t="s">
        <v>4905</v>
      </c>
    </row>
    <row r="181" spans="1:5" x14ac:dyDescent="0.2">
      <c r="A181" s="27" t="s">
        <v>393</v>
      </c>
      <c r="B181" s="27" t="s">
        <v>392</v>
      </c>
      <c r="C181" s="27" t="s">
        <v>2328</v>
      </c>
      <c r="D181" s="27" t="s">
        <v>2327</v>
      </c>
      <c r="E181" s="24" t="s">
        <v>4906</v>
      </c>
    </row>
    <row r="182" spans="1:5" x14ac:dyDescent="0.2">
      <c r="A182" s="27" t="s">
        <v>394</v>
      </c>
      <c r="B182" s="27" t="s">
        <v>392</v>
      </c>
      <c r="C182" s="27" t="s">
        <v>2330</v>
      </c>
      <c r="D182" s="27" t="s">
        <v>2329</v>
      </c>
      <c r="E182" s="24" t="s">
        <v>4907</v>
      </c>
    </row>
    <row r="183" spans="1:5" x14ac:dyDescent="0.2">
      <c r="A183" s="27" t="s">
        <v>395</v>
      </c>
      <c r="B183" s="27" t="s">
        <v>392</v>
      </c>
      <c r="C183" s="27" t="s">
        <v>2332</v>
      </c>
      <c r="D183" s="27" t="s">
        <v>2331</v>
      </c>
      <c r="E183" s="24" t="s">
        <v>4908</v>
      </c>
    </row>
    <row r="184" spans="1:5" x14ac:dyDescent="0.2">
      <c r="A184" s="27" t="s">
        <v>396</v>
      </c>
      <c r="B184" s="27" t="s">
        <v>392</v>
      </c>
      <c r="C184" s="27" t="s">
        <v>2334</v>
      </c>
      <c r="D184" s="27" t="s">
        <v>2333</v>
      </c>
      <c r="E184" s="24" t="s">
        <v>4909</v>
      </c>
    </row>
    <row r="185" spans="1:5" x14ac:dyDescent="0.2">
      <c r="A185" s="27" t="s">
        <v>397</v>
      </c>
      <c r="B185" s="27" t="s">
        <v>392</v>
      </c>
      <c r="C185" s="27" t="s">
        <v>2336</v>
      </c>
      <c r="D185" s="27" t="s">
        <v>2335</v>
      </c>
      <c r="E185" s="24" t="s">
        <v>4910</v>
      </c>
    </row>
    <row r="186" spans="1:5" x14ac:dyDescent="0.2">
      <c r="A186" s="27" t="s">
        <v>398</v>
      </c>
      <c r="B186" s="27" t="s">
        <v>392</v>
      </c>
      <c r="C186" s="27" t="s">
        <v>2338</v>
      </c>
      <c r="D186" s="27" t="s">
        <v>2337</v>
      </c>
      <c r="E186" s="24" t="s">
        <v>4911</v>
      </c>
    </row>
    <row r="187" spans="1:5" x14ac:dyDescent="0.2">
      <c r="A187" s="27" t="s">
        <v>399</v>
      </c>
      <c r="B187" s="27" t="s">
        <v>392</v>
      </c>
      <c r="C187" s="27" t="s">
        <v>2340</v>
      </c>
      <c r="D187" s="27" t="s">
        <v>2339</v>
      </c>
      <c r="E187" s="24" t="s">
        <v>4912</v>
      </c>
    </row>
    <row r="188" spans="1:5" x14ac:dyDescent="0.2">
      <c r="A188" s="27" t="s">
        <v>400</v>
      </c>
      <c r="B188" s="27" t="s">
        <v>392</v>
      </c>
      <c r="C188" s="27" t="s">
        <v>2342</v>
      </c>
      <c r="D188" s="27" t="s">
        <v>2341</v>
      </c>
      <c r="E188" s="24" t="s">
        <v>4913</v>
      </c>
    </row>
    <row r="189" spans="1:5" x14ac:dyDescent="0.2">
      <c r="A189" s="27" t="s">
        <v>401</v>
      </c>
      <c r="B189" s="27" t="s">
        <v>392</v>
      </c>
      <c r="C189" s="27" t="s">
        <v>2344</v>
      </c>
      <c r="D189" s="27" t="s">
        <v>2343</v>
      </c>
      <c r="E189" s="24" t="s">
        <v>4914</v>
      </c>
    </row>
    <row r="190" spans="1:5" x14ac:dyDescent="0.2">
      <c r="A190" s="27" t="s">
        <v>402</v>
      </c>
      <c r="B190" s="27" t="s">
        <v>392</v>
      </c>
      <c r="C190" s="27" t="s">
        <v>2346</v>
      </c>
      <c r="D190" s="27" t="s">
        <v>2345</v>
      </c>
      <c r="E190" s="24" t="s">
        <v>4915</v>
      </c>
    </row>
    <row r="191" spans="1:5" x14ac:dyDescent="0.2">
      <c r="A191" s="27" t="s">
        <v>403</v>
      </c>
      <c r="B191" s="27" t="s">
        <v>392</v>
      </c>
      <c r="C191" s="27" t="s">
        <v>2348</v>
      </c>
      <c r="D191" s="27" t="s">
        <v>2347</v>
      </c>
      <c r="E191" s="24" t="s">
        <v>4916</v>
      </c>
    </row>
    <row r="192" spans="1:5" x14ac:dyDescent="0.2">
      <c r="A192" s="27" t="s">
        <v>404</v>
      </c>
      <c r="B192" s="27" t="s">
        <v>392</v>
      </c>
      <c r="C192" s="27" t="s">
        <v>2350</v>
      </c>
      <c r="D192" s="27" t="s">
        <v>2349</v>
      </c>
      <c r="E192" s="24" t="s">
        <v>4917</v>
      </c>
    </row>
    <row r="193" spans="1:5" x14ac:dyDescent="0.2">
      <c r="A193" s="27" t="s">
        <v>405</v>
      </c>
      <c r="B193" s="27" t="s">
        <v>392</v>
      </c>
      <c r="C193" s="27" t="s">
        <v>2352</v>
      </c>
      <c r="D193" s="27" t="s">
        <v>2351</v>
      </c>
      <c r="E193" s="24" t="s">
        <v>4918</v>
      </c>
    </row>
    <row r="194" spans="1:5" x14ac:dyDescent="0.2">
      <c r="A194" s="27" t="s">
        <v>406</v>
      </c>
      <c r="B194" s="27" t="s">
        <v>392</v>
      </c>
      <c r="C194" s="27" t="s">
        <v>2354</v>
      </c>
      <c r="D194" s="27" t="s">
        <v>2353</v>
      </c>
      <c r="E194" s="24" t="s">
        <v>4919</v>
      </c>
    </row>
    <row r="195" spans="1:5" x14ac:dyDescent="0.2">
      <c r="A195" s="27" t="s">
        <v>407</v>
      </c>
      <c r="B195" s="27" t="s">
        <v>392</v>
      </c>
      <c r="C195" s="27" t="s">
        <v>2356</v>
      </c>
      <c r="D195" s="27" t="s">
        <v>2355</v>
      </c>
      <c r="E195" s="24" t="s">
        <v>4920</v>
      </c>
    </row>
    <row r="196" spans="1:5" x14ac:dyDescent="0.2">
      <c r="A196" s="27" t="s">
        <v>408</v>
      </c>
      <c r="B196" s="27" t="s">
        <v>392</v>
      </c>
      <c r="C196" s="27" t="s">
        <v>2358</v>
      </c>
      <c r="D196" s="27" t="s">
        <v>2357</v>
      </c>
      <c r="E196" s="24" t="s">
        <v>4921</v>
      </c>
    </row>
    <row r="197" spans="1:5" x14ac:dyDescent="0.2">
      <c r="A197" s="27" t="s">
        <v>409</v>
      </c>
      <c r="B197" s="27" t="s">
        <v>392</v>
      </c>
      <c r="C197" s="27" t="s">
        <v>2360</v>
      </c>
      <c r="D197" s="27" t="s">
        <v>2359</v>
      </c>
      <c r="E197" s="24" t="s">
        <v>4922</v>
      </c>
    </row>
    <row r="198" spans="1:5" x14ac:dyDescent="0.2">
      <c r="A198" s="27" t="s">
        <v>410</v>
      </c>
      <c r="B198" s="27" t="s">
        <v>392</v>
      </c>
      <c r="C198" s="27" t="s">
        <v>2362</v>
      </c>
      <c r="D198" s="27" t="s">
        <v>2361</v>
      </c>
      <c r="E198" s="24" t="s">
        <v>4923</v>
      </c>
    </row>
    <row r="199" spans="1:5" x14ac:dyDescent="0.2">
      <c r="A199" s="27" t="s">
        <v>411</v>
      </c>
      <c r="B199" s="27" t="s">
        <v>392</v>
      </c>
      <c r="C199" s="27" t="s">
        <v>2364</v>
      </c>
      <c r="D199" s="27" t="s">
        <v>2363</v>
      </c>
      <c r="E199" s="24" t="s">
        <v>4924</v>
      </c>
    </row>
    <row r="200" spans="1:5" x14ac:dyDescent="0.2">
      <c r="A200" s="27" t="s">
        <v>412</v>
      </c>
      <c r="B200" s="27" t="s">
        <v>392</v>
      </c>
      <c r="C200" s="27" t="s">
        <v>2366</v>
      </c>
      <c r="D200" s="27" t="s">
        <v>2365</v>
      </c>
      <c r="E200" s="24" t="s">
        <v>4925</v>
      </c>
    </row>
    <row r="201" spans="1:5" x14ac:dyDescent="0.2">
      <c r="A201" s="27" t="s">
        <v>413</v>
      </c>
      <c r="B201" s="27" t="s">
        <v>392</v>
      </c>
      <c r="C201" s="27" t="s">
        <v>2368</v>
      </c>
      <c r="D201" s="27" t="s">
        <v>2367</v>
      </c>
      <c r="E201" s="24" t="s">
        <v>4926</v>
      </c>
    </row>
    <row r="202" spans="1:5" x14ac:dyDescent="0.2">
      <c r="A202" s="27" t="s">
        <v>414</v>
      </c>
      <c r="B202" s="27" t="s">
        <v>392</v>
      </c>
      <c r="C202" s="27" t="s">
        <v>2370</v>
      </c>
      <c r="D202" s="27" t="s">
        <v>2369</v>
      </c>
      <c r="E202" s="24" t="s">
        <v>4927</v>
      </c>
    </row>
    <row r="203" spans="1:5" x14ac:dyDescent="0.2">
      <c r="A203" s="27" t="s">
        <v>415</v>
      </c>
      <c r="B203" s="27" t="s">
        <v>392</v>
      </c>
      <c r="C203" s="27" t="s">
        <v>2372</v>
      </c>
      <c r="D203" s="27" t="s">
        <v>2371</v>
      </c>
      <c r="E203" s="24" t="s">
        <v>4928</v>
      </c>
    </row>
    <row r="204" spans="1:5" x14ac:dyDescent="0.2">
      <c r="A204" s="27" t="s">
        <v>416</v>
      </c>
      <c r="B204" s="27" t="s">
        <v>392</v>
      </c>
      <c r="C204" s="27" t="s">
        <v>2374</v>
      </c>
      <c r="D204" s="27" t="s">
        <v>2373</v>
      </c>
      <c r="E204" s="24" t="s">
        <v>4929</v>
      </c>
    </row>
    <row r="205" spans="1:5" x14ac:dyDescent="0.2">
      <c r="A205" s="27" t="s">
        <v>417</v>
      </c>
      <c r="B205" s="27" t="s">
        <v>392</v>
      </c>
      <c r="C205" s="27" t="s">
        <v>2376</v>
      </c>
      <c r="D205" s="27" t="s">
        <v>2375</v>
      </c>
      <c r="E205" s="24" t="s">
        <v>4930</v>
      </c>
    </row>
    <row r="206" spans="1:5" x14ac:dyDescent="0.2">
      <c r="A206" s="27" t="s">
        <v>418</v>
      </c>
      <c r="B206" s="27" t="s">
        <v>392</v>
      </c>
      <c r="C206" s="27" t="s">
        <v>2378</v>
      </c>
      <c r="D206" s="27" t="s">
        <v>2377</v>
      </c>
      <c r="E206" s="24" t="s">
        <v>4931</v>
      </c>
    </row>
    <row r="207" spans="1:5" x14ac:dyDescent="0.2">
      <c r="A207" s="27" t="s">
        <v>419</v>
      </c>
      <c r="B207" s="27" t="s">
        <v>392</v>
      </c>
      <c r="C207" s="27" t="s">
        <v>2380</v>
      </c>
      <c r="D207" s="27" t="s">
        <v>2379</v>
      </c>
      <c r="E207" s="24" t="s">
        <v>4932</v>
      </c>
    </row>
    <row r="208" spans="1:5" x14ac:dyDescent="0.2">
      <c r="A208" s="27" t="s">
        <v>420</v>
      </c>
      <c r="B208" s="27" t="s">
        <v>392</v>
      </c>
      <c r="C208" s="27" t="s">
        <v>2382</v>
      </c>
      <c r="D208" s="27" t="s">
        <v>2381</v>
      </c>
      <c r="E208" s="24" t="s">
        <v>4933</v>
      </c>
    </row>
    <row r="209" spans="1:5" x14ac:dyDescent="0.2">
      <c r="A209" s="27" t="s">
        <v>421</v>
      </c>
      <c r="B209" s="27" t="s">
        <v>392</v>
      </c>
      <c r="C209" s="27" t="s">
        <v>2384</v>
      </c>
      <c r="D209" s="27" t="s">
        <v>2383</v>
      </c>
      <c r="E209" s="24" t="s">
        <v>4934</v>
      </c>
    </row>
    <row r="210" spans="1:5" x14ac:dyDescent="0.2">
      <c r="A210" s="27" t="s">
        <v>422</v>
      </c>
      <c r="B210" s="27" t="s">
        <v>392</v>
      </c>
      <c r="C210" s="27" t="s">
        <v>2386</v>
      </c>
      <c r="D210" s="27" t="s">
        <v>2385</v>
      </c>
      <c r="E210" s="24" t="s">
        <v>4935</v>
      </c>
    </row>
    <row r="211" spans="1:5" x14ac:dyDescent="0.2">
      <c r="A211" s="27" t="s">
        <v>423</v>
      </c>
      <c r="B211" s="27" t="s">
        <v>392</v>
      </c>
      <c r="C211" s="27" t="s">
        <v>2388</v>
      </c>
      <c r="D211" s="27" t="s">
        <v>2387</v>
      </c>
      <c r="E211" s="24" t="s">
        <v>4936</v>
      </c>
    </row>
    <row r="212" spans="1:5" x14ac:dyDescent="0.2">
      <c r="A212" s="27" t="s">
        <v>424</v>
      </c>
      <c r="B212" s="27" t="s">
        <v>392</v>
      </c>
      <c r="C212" s="27" t="s">
        <v>2390</v>
      </c>
      <c r="D212" s="27" t="s">
        <v>2389</v>
      </c>
      <c r="E212" s="24" t="s">
        <v>4937</v>
      </c>
    </row>
    <row r="213" spans="1:5" x14ac:dyDescent="0.2">
      <c r="A213" s="27" t="s">
        <v>425</v>
      </c>
      <c r="B213" s="27" t="s">
        <v>392</v>
      </c>
      <c r="C213" s="27" t="s">
        <v>2392</v>
      </c>
      <c r="D213" s="27" t="s">
        <v>2391</v>
      </c>
      <c r="E213" s="24" t="s">
        <v>4938</v>
      </c>
    </row>
    <row r="214" spans="1:5" x14ac:dyDescent="0.2">
      <c r="A214" s="27" t="s">
        <v>426</v>
      </c>
      <c r="B214" s="27" t="s">
        <v>392</v>
      </c>
      <c r="C214" s="27" t="s">
        <v>2394</v>
      </c>
      <c r="D214" s="27" t="s">
        <v>2393</v>
      </c>
      <c r="E214" s="24" t="s">
        <v>4939</v>
      </c>
    </row>
    <row r="215" spans="1:5" x14ac:dyDescent="0.2">
      <c r="A215" s="27" t="s">
        <v>427</v>
      </c>
      <c r="B215" s="27" t="s">
        <v>392</v>
      </c>
      <c r="C215" s="27" t="s">
        <v>2396</v>
      </c>
      <c r="D215" s="27" t="s">
        <v>2395</v>
      </c>
      <c r="E215" s="24" t="s">
        <v>4940</v>
      </c>
    </row>
    <row r="216" spans="1:5" x14ac:dyDescent="0.2">
      <c r="A216" s="27" t="s">
        <v>428</v>
      </c>
      <c r="B216" s="27" t="s">
        <v>392</v>
      </c>
      <c r="C216" s="27" t="s">
        <v>2398</v>
      </c>
      <c r="D216" s="27" t="s">
        <v>2397</v>
      </c>
      <c r="E216" s="24" t="s">
        <v>4941</v>
      </c>
    </row>
    <row r="217" spans="1:5" x14ac:dyDescent="0.2">
      <c r="A217" s="27" t="s">
        <v>429</v>
      </c>
      <c r="B217" s="27" t="s">
        <v>392</v>
      </c>
      <c r="C217" s="27" t="s">
        <v>2400</v>
      </c>
      <c r="D217" s="27" t="s">
        <v>2399</v>
      </c>
      <c r="E217" s="24" t="s">
        <v>4942</v>
      </c>
    </row>
    <row r="218" spans="1:5" x14ac:dyDescent="0.2">
      <c r="A218" s="27" t="s">
        <v>430</v>
      </c>
      <c r="B218" s="27" t="s">
        <v>392</v>
      </c>
      <c r="C218" s="27" t="s">
        <v>2402</v>
      </c>
      <c r="D218" s="27" t="s">
        <v>2401</v>
      </c>
      <c r="E218" s="24" t="s">
        <v>4943</v>
      </c>
    </row>
    <row r="219" spans="1:5" x14ac:dyDescent="0.2">
      <c r="A219" s="27" t="s">
        <v>431</v>
      </c>
      <c r="B219" s="27" t="s">
        <v>392</v>
      </c>
      <c r="C219" s="27" t="s">
        <v>2404</v>
      </c>
      <c r="D219" s="27" t="s">
        <v>2403</v>
      </c>
      <c r="E219" s="24" t="s">
        <v>4944</v>
      </c>
    </row>
    <row r="220" spans="1:5" x14ac:dyDescent="0.2">
      <c r="A220" s="27" t="s">
        <v>432</v>
      </c>
      <c r="B220" s="27" t="s">
        <v>392</v>
      </c>
      <c r="C220" s="27" t="s">
        <v>2406</v>
      </c>
      <c r="D220" s="27" t="s">
        <v>2405</v>
      </c>
      <c r="E220" s="24" t="s">
        <v>4945</v>
      </c>
    </row>
    <row r="221" spans="1:5" x14ac:dyDescent="0.2">
      <c r="A221" s="27" t="s">
        <v>434</v>
      </c>
      <c r="B221" s="27" t="s">
        <v>433</v>
      </c>
      <c r="C221" s="27" t="s">
        <v>2408</v>
      </c>
      <c r="D221" s="27" t="s">
        <v>2407</v>
      </c>
      <c r="E221" s="24" t="s">
        <v>4946</v>
      </c>
    </row>
    <row r="222" spans="1:5" x14ac:dyDescent="0.2">
      <c r="A222" s="27" t="s">
        <v>435</v>
      </c>
      <c r="B222" s="27" t="s">
        <v>433</v>
      </c>
      <c r="C222" s="27" t="s">
        <v>2410</v>
      </c>
      <c r="D222" s="27" t="s">
        <v>2409</v>
      </c>
      <c r="E222" s="24" t="s">
        <v>4947</v>
      </c>
    </row>
    <row r="223" spans="1:5" x14ac:dyDescent="0.2">
      <c r="A223" s="27" t="s">
        <v>436</v>
      </c>
      <c r="B223" s="27" t="s">
        <v>433</v>
      </c>
      <c r="C223" s="27" t="s">
        <v>2412</v>
      </c>
      <c r="D223" s="27" t="s">
        <v>2411</v>
      </c>
      <c r="E223" s="24" t="s">
        <v>4948</v>
      </c>
    </row>
    <row r="224" spans="1:5" x14ac:dyDescent="0.2">
      <c r="A224" s="27" t="s">
        <v>437</v>
      </c>
      <c r="B224" s="27" t="s">
        <v>433</v>
      </c>
      <c r="C224" s="27" t="s">
        <v>2414</v>
      </c>
      <c r="D224" s="27" t="s">
        <v>2413</v>
      </c>
      <c r="E224" s="24" t="s">
        <v>4949</v>
      </c>
    </row>
    <row r="225" spans="1:5" x14ac:dyDescent="0.2">
      <c r="A225" s="27" t="s">
        <v>438</v>
      </c>
      <c r="B225" s="27" t="s">
        <v>433</v>
      </c>
      <c r="C225" s="27" t="s">
        <v>2416</v>
      </c>
      <c r="D225" s="27" t="s">
        <v>2415</v>
      </c>
      <c r="E225" s="24" t="s">
        <v>4950</v>
      </c>
    </row>
    <row r="226" spans="1:5" x14ac:dyDescent="0.2">
      <c r="A226" s="27" t="s">
        <v>439</v>
      </c>
      <c r="B226" s="27" t="s">
        <v>433</v>
      </c>
      <c r="C226" s="27" t="s">
        <v>2418</v>
      </c>
      <c r="D226" s="27" t="s">
        <v>2417</v>
      </c>
      <c r="E226" s="24" t="s">
        <v>4951</v>
      </c>
    </row>
    <row r="227" spans="1:5" x14ac:dyDescent="0.2">
      <c r="A227" s="27" t="s">
        <v>440</v>
      </c>
      <c r="B227" s="27" t="s">
        <v>433</v>
      </c>
      <c r="C227" s="27" t="s">
        <v>2420</v>
      </c>
      <c r="D227" s="27" t="s">
        <v>2419</v>
      </c>
      <c r="E227" s="24" t="s">
        <v>4952</v>
      </c>
    </row>
    <row r="228" spans="1:5" x14ac:dyDescent="0.2">
      <c r="A228" s="27" t="s">
        <v>441</v>
      </c>
      <c r="B228" s="27" t="s">
        <v>433</v>
      </c>
      <c r="C228" s="27" t="s">
        <v>2422</v>
      </c>
      <c r="D228" s="27" t="s">
        <v>2421</v>
      </c>
      <c r="E228" s="24" t="s">
        <v>4953</v>
      </c>
    </row>
    <row r="229" spans="1:5" x14ac:dyDescent="0.2">
      <c r="A229" s="27" t="s">
        <v>442</v>
      </c>
      <c r="B229" s="27" t="s">
        <v>433</v>
      </c>
      <c r="C229" s="27" t="s">
        <v>2424</v>
      </c>
      <c r="D229" s="27" t="s">
        <v>2423</v>
      </c>
      <c r="E229" s="24" t="s">
        <v>4954</v>
      </c>
    </row>
    <row r="230" spans="1:5" x14ac:dyDescent="0.2">
      <c r="A230" s="27" t="s">
        <v>443</v>
      </c>
      <c r="B230" s="27" t="s">
        <v>433</v>
      </c>
      <c r="C230" s="27" t="s">
        <v>2426</v>
      </c>
      <c r="D230" s="27" t="s">
        <v>2425</v>
      </c>
      <c r="E230" s="24" t="s">
        <v>4955</v>
      </c>
    </row>
    <row r="231" spans="1:5" x14ac:dyDescent="0.2">
      <c r="A231" s="27" t="s">
        <v>444</v>
      </c>
      <c r="B231" s="27" t="s">
        <v>433</v>
      </c>
      <c r="C231" s="27" t="s">
        <v>2427</v>
      </c>
      <c r="D231" s="27" t="s">
        <v>1993</v>
      </c>
      <c r="E231" s="24" t="s">
        <v>4956</v>
      </c>
    </row>
    <row r="232" spans="1:5" x14ac:dyDescent="0.2">
      <c r="A232" s="27" t="s">
        <v>445</v>
      </c>
      <c r="B232" s="27" t="s">
        <v>433</v>
      </c>
      <c r="C232" s="27" t="s">
        <v>2429</v>
      </c>
      <c r="D232" s="27" t="s">
        <v>2428</v>
      </c>
      <c r="E232" s="24" t="s">
        <v>4957</v>
      </c>
    </row>
    <row r="233" spans="1:5" x14ac:dyDescent="0.2">
      <c r="A233" s="27" t="s">
        <v>446</v>
      </c>
      <c r="B233" s="27" t="s">
        <v>433</v>
      </c>
      <c r="C233" s="27" t="s">
        <v>2431</v>
      </c>
      <c r="D233" s="27" t="s">
        <v>2430</v>
      </c>
      <c r="E233" s="24" t="s">
        <v>4958</v>
      </c>
    </row>
    <row r="234" spans="1:5" x14ac:dyDescent="0.2">
      <c r="A234" s="27" t="s">
        <v>447</v>
      </c>
      <c r="B234" s="27" t="s">
        <v>433</v>
      </c>
      <c r="C234" s="27" t="s">
        <v>2433</v>
      </c>
      <c r="D234" s="27" t="s">
        <v>2432</v>
      </c>
      <c r="E234" s="24" t="s">
        <v>4959</v>
      </c>
    </row>
    <row r="235" spans="1:5" x14ac:dyDescent="0.2">
      <c r="A235" s="27" t="s">
        <v>448</v>
      </c>
      <c r="B235" s="27" t="s">
        <v>433</v>
      </c>
      <c r="C235" s="27" t="s">
        <v>2435</v>
      </c>
      <c r="D235" s="27" t="s">
        <v>2434</v>
      </c>
      <c r="E235" s="24" t="s">
        <v>4960</v>
      </c>
    </row>
    <row r="236" spans="1:5" x14ac:dyDescent="0.2">
      <c r="A236" s="27" t="s">
        <v>449</v>
      </c>
      <c r="B236" s="27" t="s">
        <v>433</v>
      </c>
      <c r="C236" s="27" t="s">
        <v>2437</v>
      </c>
      <c r="D236" s="27" t="s">
        <v>2436</v>
      </c>
      <c r="E236" s="24" t="s">
        <v>4961</v>
      </c>
    </row>
    <row r="237" spans="1:5" x14ac:dyDescent="0.2">
      <c r="A237" s="27" t="s">
        <v>450</v>
      </c>
      <c r="B237" s="27" t="s">
        <v>433</v>
      </c>
      <c r="C237" s="27" t="s">
        <v>2439</v>
      </c>
      <c r="D237" s="27" t="s">
        <v>2438</v>
      </c>
      <c r="E237" s="24" t="s">
        <v>4962</v>
      </c>
    </row>
    <row r="238" spans="1:5" x14ac:dyDescent="0.2">
      <c r="A238" s="27" t="s">
        <v>451</v>
      </c>
      <c r="B238" s="27" t="s">
        <v>433</v>
      </c>
      <c r="C238" s="27" t="s">
        <v>2441</v>
      </c>
      <c r="D238" s="27" t="s">
        <v>2440</v>
      </c>
      <c r="E238" s="24" t="s">
        <v>4963</v>
      </c>
    </row>
    <row r="239" spans="1:5" x14ac:dyDescent="0.2">
      <c r="A239" s="27" t="s">
        <v>452</v>
      </c>
      <c r="B239" s="27" t="s">
        <v>433</v>
      </c>
      <c r="C239" s="27" t="s">
        <v>2443</v>
      </c>
      <c r="D239" s="27" t="s">
        <v>2442</v>
      </c>
      <c r="E239" s="24" t="s">
        <v>4964</v>
      </c>
    </row>
    <row r="240" spans="1:5" x14ac:dyDescent="0.2">
      <c r="A240" s="27" t="s">
        <v>453</v>
      </c>
      <c r="B240" s="27" t="s">
        <v>433</v>
      </c>
      <c r="C240" s="27" t="s">
        <v>2445</v>
      </c>
      <c r="D240" s="27" t="s">
        <v>2444</v>
      </c>
      <c r="E240" s="24" t="s">
        <v>4965</v>
      </c>
    </row>
    <row r="241" spans="1:5" x14ac:dyDescent="0.2">
      <c r="A241" s="27" t="s">
        <v>454</v>
      </c>
      <c r="B241" s="27" t="s">
        <v>433</v>
      </c>
      <c r="C241" s="27" t="s">
        <v>2447</v>
      </c>
      <c r="D241" s="27" t="s">
        <v>2446</v>
      </c>
      <c r="E241" s="24" t="s">
        <v>4966</v>
      </c>
    </row>
    <row r="242" spans="1:5" x14ac:dyDescent="0.2">
      <c r="A242" s="27" t="s">
        <v>455</v>
      </c>
      <c r="B242" s="27" t="s">
        <v>433</v>
      </c>
      <c r="C242" s="27" t="s">
        <v>2449</v>
      </c>
      <c r="D242" s="27" t="s">
        <v>2448</v>
      </c>
      <c r="E242" s="24" t="s">
        <v>4967</v>
      </c>
    </row>
    <row r="243" spans="1:5" x14ac:dyDescent="0.2">
      <c r="A243" s="27" t="s">
        <v>456</v>
      </c>
      <c r="B243" s="27" t="s">
        <v>433</v>
      </c>
      <c r="C243" s="27" t="s">
        <v>2451</v>
      </c>
      <c r="D243" s="27" t="s">
        <v>2450</v>
      </c>
      <c r="E243" s="24" t="s">
        <v>4968</v>
      </c>
    </row>
    <row r="244" spans="1:5" x14ac:dyDescent="0.2">
      <c r="A244" s="27" t="s">
        <v>457</v>
      </c>
      <c r="B244" s="27" t="s">
        <v>433</v>
      </c>
      <c r="C244" s="27" t="s">
        <v>2453</v>
      </c>
      <c r="D244" s="27" t="s">
        <v>2452</v>
      </c>
      <c r="E244" s="24" t="s">
        <v>4969</v>
      </c>
    </row>
    <row r="245" spans="1:5" x14ac:dyDescent="0.2">
      <c r="A245" s="27" t="s">
        <v>458</v>
      </c>
      <c r="B245" s="27" t="s">
        <v>433</v>
      </c>
      <c r="C245" s="27" t="s">
        <v>2455</v>
      </c>
      <c r="D245" s="27" t="s">
        <v>2454</v>
      </c>
      <c r="E245" s="24" t="s">
        <v>4970</v>
      </c>
    </row>
    <row r="246" spans="1:5" x14ac:dyDescent="0.2">
      <c r="A246" s="27" t="s">
        <v>459</v>
      </c>
      <c r="B246" s="27" t="s">
        <v>433</v>
      </c>
      <c r="C246" s="27" t="s">
        <v>2457</v>
      </c>
      <c r="D246" s="27" t="s">
        <v>2456</v>
      </c>
      <c r="E246" s="24" t="s">
        <v>4971</v>
      </c>
    </row>
    <row r="247" spans="1:5" x14ac:dyDescent="0.2">
      <c r="A247" s="27" t="s">
        <v>460</v>
      </c>
      <c r="B247" s="27" t="s">
        <v>433</v>
      </c>
      <c r="C247" s="27" t="s">
        <v>2459</v>
      </c>
      <c r="D247" s="27" t="s">
        <v>2458</v>
      </c>
      <c r="E247" s="24" t="s">
        <v>4972</v>
      </c>
    </row>
    <row r="248" spans="1:5" x14ac:dyDescent="0.2">
      <c r="A248" s="27" t="s">
        <v>461</v>
      </c>
      <c r="B248" s="27" t="s">
        <v>433</v>
      </c>
      <c r="C248" s="27" t="s">
        <v>2460</v>
      </c>
      <c r="D248" s="27" t="s">
        <v>2187</v>
      </c>
      <c r="E248" s="24" t="s">
        <v>4973</v>
      </c>
    </row>
    <row r="249" spans="1:5" x14ac:dyDescent="0.2">
      <c r="A249" s="27" t="s">
        <v>462</v>
      </c>
      <c r="B249" s="27" t="s">
        <v>433</v>
      </c>
      <c r="C249" s="27" t="s">
        <v>2462</v>
      </c>
      <c r="D249" s="27" t="s">
        <v>2461</v>
      </c>
      <c r="E249" s="24" t="s">
        <v>4974</v>
      </c>
    </row>
    <row r="250" spans="1:5" x14ac:dyDescent="0.2">
      <c r="A250" s="27" t="s">
        <v>463</v>
      </c>
      <c r="B250" s="27" t="s">
        <v>433</v>
      </c>
      <c r="C250" s="27" t="s">
        <v>2464</v>
      </c>
      <c r="D250" s="27" t="s">
        <v>2463</v>
      </c>
      <c r="E250" s="24" t="s">
        <v>4975</v>
      </c>
    </row>
    <row r="251" spans="1:5" x14ac:dyDescent="0.2">
      <c r="A251" s="27" t="s">
        <v>464</v>
      </c>
      <c r="B251" s="27" t="s">
        <v>433</v>
      </c>
      <c r="C251" s="27" t="s">
        <v>2466</v>
      </c>
      <c r="D251" s="27" t="s">
        <v>2465</v>
      </c>
      <c r="E251" s="24" t="s">
        <v>4976</v>
      </c>
    </row>
    <row r="252" spans="1:5" x14ac:dyDescent="0.2">
      <c r="A252" s="27" t="s">
        <v>465</v>
      </c>
      <c r="B252" s="27" t="s">
        <v>433</v>
      </c>
      <c r="C252" s="27" t="s">
        <v>2468</v>
      </c>
      <c r="D252" s="27" t="s">
        <v>2467</v>
      </c>
      <c r="E252" s="24" t="s">
        <v>4977</v>
      </c>
    </row>
    <row r="253" spans="1:5" x14ac:dyDescent="0.2">
      <c r="A253" s="27" t="s">
        <v>466</v>
      </c>
      <c r="B253" s="27" t="s">
        <v>433</v>
      </c>
      <c r="C253" s="27" t="s">
        <v>2470</v>
      </c>
      <c r="D253" s="27" t="s">
        <v>2469</v>
      </c>
      <c r="E253" s="24" t="s">
        <v>4978</v>
      </c>
    </row>
    <row r="254" spans="1:5" x14ac:dyDescent="0.2">
      <c r="A254" s="27" t="s">
        <v>468</v>
      </c>
      <c r="B254" s="27" t="s">
        <v>467</v>
      </c>
      <c r="C254" s="27" t="s">
        <v>2472</v>
      </c>
      <c r="D254" s="27" t="s">
        <v>2471</v>
      </c>
      <c r="E254" s="24" t="s">
        <v>4979</v>
      </c>
    </row>
    <row r="255" spans="1:5" x14ac:dyDescent="0.2">
      <c r="A255" s="27" t="s">
        <v>469</v>
      </c>
      <c r="B255" s="27" t="s">
        <v>467</v>
      </c>
      <c r="C255" s="27" t="s">
        <v>2473</v>
      </c>
      <c r="D255" s="27" t="s">
        <v>2329</v>
      </c>
      <c r="E255" s="24" t="s">
        <v>4980</v>
      </c>
    </row>
    <row r="256" spans="1:5" x14ac:dyDescent="0.2">
      <c r="A256" s="27" t="s">
        <v>470</v>
      </c>
      <c r="B256" s="27" t="s">
        <v>467</v>
      </c>
      <c r="C256" s="27" t="s">
        <v>2475</v>
      </c>
      <c r="D256" s="27" t="s">
        <v>2474</v>
      </c>
      <c r="E256" s="24" t="s">
        <v>4981</v>
      </c>
    </row>
    <row r="257" spans="1:5" x14ac:dyDescent="0.2">
      <c r="A257" s="27" t="s">
        <v>471</v>
      </c>
      <c r="B257" s="27" t="s">
        <v>467</v>
      </c>
      <c r="C257" s="27" t="s">
        <v>2477</v>
      </c>
      <c r="D257" s="27" t="s">
        <v>2476</v>
      </c>
      <c r="E257" s="24" t="s">
        <v>4982</v>
      </c>
    </row>
    <row r="258" spans="1:5" x14ac:dyDescent="0.2">
      <c r="A258" s="27" t="s">
        <v>472</v>
      </c>
      <c r="B258" s="27" t="s">
        <v>467</v>
      </c>
      <c r="C258" s="27" t="s">
        <v>2479</v>
      </c>
      <c r="D258" s="27" t="s">
        <v>2478</v>
      </c>
      <c r="E258" s="24" t="s">
        <v>4983</v>
      </c>
    </row>
    <row r="259" spans="1:5" x14ac:dyDescent="0.2">
      <c r="A259" s="27" t="s">
        <v>473</v>
      </c>
      <c r="B259" s="27" t="s">
        <v>467</v>
      </c>
      <c r="C259" s="27" t="s">
        <v>2481</v>
      </c>
      <c r="D259" s="27" t="s">
        <v>2480</v>
      </c>
      <c r="E259" s="24" t="s">
        <v>4984</v>
      </c>
    </row>
    <row r="260" spans="1:5" x14ac:dyDescent="0.2">
      <c r="A260" s="27" t="s">
        <v>474</v>
      </c>
      <c r="B260" s="27" t="s">
        <v>467</v>
      </c>
      <c r="C260" s="27" t="s">
        <v>2483</v>
      </c>
      <c r="D260" s="27" t="s">
        <v>2482</v>
      </c>
      <c r="E260" s="24" t="s">
        <v>4985</v>
      </c>
    </row>
    <row r="261" spans="1:5" x14ac:dyDescent="0.2">
      <c r="A261" s="27" t="s">
        <v>475</v>
      </c>
      <c r="B261" s="27" t="s">
        <v>467</v>
      </c>
      <c r="C261" s="27" t="s">
        <v>2485</v>
      </c>
      <c r="D261" s="27" t="s">
        <v>2484</v>
      </c>
      <c r="E261" s="24" t="s">
        <v>4986</v>
      </c>
    </row>
    <row r="262" spans="1:5" x14ac:dyDescent="0.2">
      <c r="A262" s="27" t="s">
        <v>476</v>
      </c>
      <c r="B262" s="27" t="s">
        <v>467</v>
      </c>
      <c r="C262" s="27" t="s">
        <v>2487</v>
      </c>
      <c r="D262" s="27" t="s">
        <v>2486</v>
      </c>
      <c r="E262" s="24" t="s">
        <v>4987</v>
      </c>
    </row>
    <row r="263" spans="1:5" x14ac:dyDescent="0.2">
      <c r="A263" s="27" t="s">
        <v>477</v>
      </c>
      <c r="B263" s="27" t="s">
        <v>467</v>
      </c>
      <c r="C263" s="27" t="s">
        <v>2489</v>
      </c>
      <c r="D263" s="27" t="s">
        <v>2488</v>
      </c>
      <c r="E263" s="24" t="s">
        <v>4988</v>
      </c>
    </row>
    <row r="264" spans="1:5" x14ac:dyDescent="0.2">
      <c r="A264" s="27" t="s">
        <v>478</v>
      </c>
      <c r="B264" s="27" t="s">
        <v>467</v>
      </c>
      <c r="C264" s="27" t="s">
        <v>2491</v>
      </c>
      <c r="D264" s="27" t="s">
        <v>2490</v>
      </c>
      <c r="E264" s="24" t="s">
        <v>4989</v>
      </c>
    </row>
    <row r="265" spans="1:5" x14ac:dyDescent="0.2">
      <c r="A265" s="27" t="s">
        <v>479</v>
      </c>
      <c r="B265" s="27" t="s">
        <v>467</v>
      </c>
      <c r="C265" s="27" t="s">
        <v>2493</v>
      </c>
      <c r="D265" s="27" t="s">
        <v>2492</v>
      </c>
      <c r="E265" s="24" t="s">
        <v>4990</v>
      </c>
    </row>
    <row r="266" spans="1:5" x14ac:dyDescent="0.2">
      <c r="A266" s="27" t="s">
        <v>480</v>
      </c>
      <c r="B266" s="27" t="s">
        <v>467</v>
      </c>
      <c r="C266" s="27" t="s">
        <v>2495</v>
      </c>
      <c r="D266" s="27" t="s">
        <v>2494</v>
      </c>
      <c r="E266" s="24" t="s">
        <v>4991</v>
      </c>
    </row>
    <row r="267" spans="1:5" x14ac:dyDescent="0.2">
      <c r="A267" s="27" t="s">
        <v>481</v>
      </c>
      <c r="B267" s="27" t="s">
        <v>467</v>
      </c>
      <c r="C267" s="27" t="s">
        <v>2497</v>
      </c>
      <c r="D267" s="27" t="s">
        <v>2496</v>
      </c>
      <c r="E267" s="24" t="s">
        <v>4992</v>
      </c>
    </row>
    <row r="268" spans="1:5" x14ac:dyDescent="0.2">
      <c r="A268" s="27" t="s">
        <v>482</v>
      </c>
      <c r="B268" s="27" t="s">
        <v>467</v>
      </c>
      <c r="C268" s="27" t="s">
        <v>2499</v>
      </c>
      <c r="D268" s="27" t="s">
        <v>2498</v>
      </c>
      <c r="E268" s="24" t="s">
        <v>4993</v>
      </c>
    </row>
    <row r="269" spans="1:5" x14ac:dyDescent="0.2">
      <c r="A269" s="27" t="s">
        <v>483</v>
      </c>
      <c r="B269" s="27" t="s">
        <v>467</v>
      </c>
      <c r="C269" s="27" t="s">
        <v>2501</v>
      </c>
      <c r="D269" s="27" t="s">
        <v>2500</v>
      </c>
      <c r="E269" s="24" t="s">
        <v>4994</v>
      </c>
    </row>
    <row r="270" spans="1:5" x14ac:dyDescent="0.2">
      <c r="A270" s="27" t="s">
        <v>484</v>
      </c>
      <c r="B270" s="27" t="s">
        <v>467</v>
      </c>
      <c r="C270" s="27" t="s">
        <v>2503</v>
      </c>
      <c r="D270" s="27" t="s">
        <v>2502</v>
      </c>
      <c r="E270" s="24" t="s">
        <v>4995</v>
      </c>
    </row>
    <row r="271" spans="1:5" x14ac:dyDescent="0.2">
      <c r="A271" s="27" t="s">
        <v>485</v>
      </c>
      <c r="B271" s="27" t="s">
        <v>467</v>
      </c>
      <c r="C271" s="27" t="s">
        <v>2505</v>
      </c>
      <c r="D271" s="27" t="s">
        <v>2504</v>
      </c>
      <c r="E271" s="24" t="s">
        <v>4996</v>
      </c>
    </row>
    <row r="272" spans="1:5" x14ac:dyDescent="0.2">
      <c r="A272" s="27" t="s">
        <v>486</v>
      </c>
      <c r="B272" s="27" t="s">
        <v>467</v>
      </c>
      <c r="C272" s="27" t="s">
        <v>2507</v>
      </c>
      <c r="D272" s="27" t="s">
        <v>2506</v>
      </c>
      <c r="E272" s="24" t="s">
        <v>4997</v>
      </c>
    </row>
    <row r="273" spans="1:5" x14ac:dyDescent="0.2">
      <c r="A273" s="27" t="s">
        <v>487</v>
      </c>
      <c r="B273" s="27" t="s">
        <v>467</v>
      </c>
      <c r="C273" s="27" t="s">
        <v>2509</v>
      </c>
      <c r="D273" s="27" t="s">
        <v>2508</v>
      </c>
      <c r="E273" s="24" t="s">
        <v>4998</v>
      </c>
    </row>
    <row r="274" spans="1:5" x14ac:dyDescent="0.2">
      <c r="A274" s="27" t="s">
        <v>488</v>
      </c>
      <c r="B274" s="27" t="s">
        <v>467</v>
      </c>
      <c r="C274" s="27" t="s">
        <v>2511</v>
      </c>
      <c r="D274" s="27" t="s">
        <v>2510</v>
      </c>
      <c r="E274" s="24" t="s">
        <v>4999</v>
      </c>
    </row>
    <row r="275" spans="1:5" x14ac:dyDescent="0.2">
      <c r="A275" s="27" t="s">
        <v>489</v>
      </c>
      <c r="B275" s="27" t="s">
        <v>467</v>
      </c>
      <c r="C275" s="27" t="s">
        <v>2513</v>
      </c>
      <c r="D275" s="27" t="s">
        <v>2512</v>
      </c>
      <c r="E275" s="24" t="s">
        <v>5000</v>
      </c>
    </row>
    <row r="276" spans="1:5" x14ac:dyDescent="0.2">
      <c r="A276" s="27" t="s">
        <v>490</v>
      </c>
      <c r="B276" s="27" t="s">
        <v>467</v>
      </c>
      <c r="C276" s="27" t="s">
        <v>2514</v>
      </c>
      <c r="D276" s="27" t="s">
        <v>2363</v>
      </c>
      <c r="E276" s="24" t="s">
        <v>5001</v>
      </c>
    </row>
    <row r="277" spans="1:5" x14ac:dyDescent="0.2">
      <c r="A277" s="27" t="s">
        <v>491</v>
      </c>
      <c r="B277" s="27" t="s">
        <v>467</v>
      </c>
      <c r="C277" s="27" t="s">
        <v>2516</v>
      </c>
      <c r="D277" s="27" t="s">
        <v>2515</v>
      </c>
      <c r="E277" s="24" t="s">
        <v>5002</v>
      </c>
    </row>
    <row r="278" spans="1:5" x14ac:dyDescent="0.2">
      <c r="A278" s="27" t="s">
        <v>492</v>
      </c>
      <c r="B278" s="27" t="s">
        <v>467</v>
      </c>
      <c r="C278" s="27" t="s">
        <v>2518</v>
      </c>
      <c r="D278" s="27" t="s">
        <v>2517</v>
      </c>
      <c r="E278" s="24" t="s">
        <v>5003</v>
      </c>
    </row>
    <row r="279" spans="1:5" x14ac:dyDescent="0.2">
      <c r="A279" s="27" t="s">
        <v>493</v>
      </c>
      <c r="B279" s="27" t="s">
        <v>467</v>
      </c>
      <c r="C279" s="27" t="s">
        <v>2520</v>
      </c>
      <c r="D279" s="27" t="s">
        <v>2519</v>
      </c>
      <c r="E279" s="24" t="s">
        <v>5004</v>
      </c>
    </row>
    <row r="280" spans="1:5" x14ac:dyDescent="0.2">
      <c r="A280" s="27" t="s">
        <v>494</v>
      </c>
      <c r="B280" s="27" t="s">
        <v>467</v>
      </c>
      <c r="C280" s="27" t="s">
        <v>2522</v>
      </c>
      <c r="D280" s="27" t="s">
        <v>2521</v>
      </c>
      <c r="E280" s="24" t="s">
        <v>5005</v>
      </c>
    </row>
    <row r="281" spans="1:5" x14ac:dyDescent="0.2">
      <c r="A281" s="27" t="s">
        <v>495</v>
      </c>
      <c r="B281" s="27" t="s">
        <v>467</v>
      </c>
      <c r="C281" s="27" t="s">
        <v>2524</v>
      </c>
      <c r="D281" s="27" t="s">
        <v>2523</v>
      </c>
      <c r="E281" s="24" t="s">
        <v>5006</v>
      </c>
    </row>
    <row r="282" spans="1:5" x14ac:dyDescent="0.2">
      <c r="A282" s="27" t="s">
        <v>496</v>
      </c>
      <c r="B282" s="27" t="s">
        <v>467</v>
      </c>
      <c r="C282" s="27" t="s">
        <v>2526</v>
      </c>
      <c r="D282" s="27" t="s">
        <v>2525</v>
      </c>
      <c r="E282" s="24" t="s">
        <v>5007</v>
      </c>
    </row>
    <row r="283" spans="1:5" x14ac:dyDescent="0.2">
      <c r="A283" s="27" t="s">
        <v>497</v>
      </c>
      <c r="B283" s="27" t="s">
        <v>467</v>
      </c>
      <c r="C283" s="27" t="s">
        <v>2528</v>
      </c>
      <c r="D283" s="27" t="s">
        <v>2527</v>
      </c>
      <c r="E283" s="24" t="s">
        <v>5008</v>
      </c>
    </row>
    <row r="284" spans="1:5" x14ac:dyDescent="0.2">
      <c r="A284" s="27" t="s">
        <v>498</v>
      </c>
      <c r="B284" s="27" t="s">
        <v>467</v>
      </c>
      <c r="C284" s="27" t="s">
        <v>2530</v>
      </c>
      <c r="D284" s="27" t="s">
        <v>2529</v>
      </c>
      <c r="E284" s="24" t="s">
        <v>5009</v>
      </c>
    </row>
    <row r="285" spans="1:5" x14ac:dyDescent="0.2">
      <c r="A285" s="27" t="s">
        <v>499</v>
      </c>
      <c r="B285" s="27" t="s">
        <v>467</v>
      </c>
      <c r="C285" s="27" t="s">
        <v>2532</v>
      </c>
      <c r="D285" s="27" t="s">
        <v>2531</v>
      </c>
      <c r="E285" s="24" t="s">
        <v>5010</v>
      </c>
    </row>
    <row r="286" spans="1:5" x14ac:dyDescent="0.2">
      <c r="A286" s="27" t="s">
        <v>500</v>
      </c>
      <c r="B286" s="27" t="s">
        <v>467</v>
      </c>
      <c r="C286" s="27" t="s">
        <v>2534</v>
      </c>
      <c r="D286" s="27" t="s">
        <v>2533</v>
      </c>
      <c r="E286" s="24" t="s">
        <v>5011</v>
      </c>
    </row>
    <row r="287" spans="1:5" x14ac:dyDescent="0.2">
      <c r="A287" s="27" t="s">
        <v>501</v>
      </c>
      <c r="B287" s="27" t="s">
        <v>467</v>
      </c>
      <c r="C287" s="27" t="s">
        <v>2536</v>
      </c>
      <c r="D287" s="27" t="s">
        <v>2535</v>
      </c>
      <c r="E287" s="24" t="s">
        <v>5012</v>
      </c>
    </row>
    <row r="288" spans="1:5" x14ac:dyDescent="0.2">
      <c r="A288" s="27" t="s">
        <v>502</v>
      </c>
      <c r="B288" s="27" t="s">
        <v>467</v>
      </c>
      <c r="C288" s="27" t="s">
        <v>2538</v>
      </c>
      <c r="D288" s="27" t="s">
        <v>2537</v>
      </c>
      <c r="E288" s="24" t="s">
        <v>5013</v>
      </c>
    </row>
    <row r="289" spans="1:5" x14ac:dyDescent="0.2">
      <c r="A289" s="27" t="s">
        <v>504</v>
      </c>
      <c r="B289" s="27" t="s">
        <v>503</v>
      </c>
      <c r="C289" s="27" t="s">
        <v>2540</v>
      </c>
      <c r="D289" s="27" t="s">
        <v>2539</v>
      </c>
      <c r="E289" s="24" t="s">
        <v>5014</v>
      </c>
    </row>
    <row r="290" spans="1:5" x14ac:dyDescent="0.2">
      <c r="A290" s="27" t="s">
        <v>505</v>
      </c>
      <c r="B290" s="27" t="s">
        <v>503</v>
      </c>
      <c r="C290" s="27" t="s">
        <v>2542</v>
      </c>
      <c r="D290" s="27" t="s">
        <v>2541</v>
      </c>
      <c r="E290" s="24" t="s">
        <v>5015</v>
      </c>
    </row>
    <row r="291" spans="1:5" x14ac:dyDescent="0.2">
      <c r="A291" s="27" t="s">
        <v>506</v>
      </c>
      <c r="B291" s="27" t="s">
        <v>503</v>
      </c>
      <c r="C291" s="27" t="s">
        <v>2544</v>
      </c>
      <c r="D291" s="27" t="s">
        <v>2543</v>
      </c>
      <c r="E291" s="24" t="s">
        <v>5016</v>
      </c>
    </row>
    <row r="292" spans="1:5" x14ac:dyDescent="0.2">
      <c r="A292" s="27" t="s">
        <v>507</v>
      </c>
      <c r="B292" s="27" t="s">
        <v>503</v>
      </c>
      <c r="C292" s="27" t="s">
        <v>2546</v>
      </c>
      <c r="D292" s="27" t="s">
        <v>2545</v>
      </c>
      <c r="E292" s="24" t="s">
        <v>5017</v>
      </c>
    </row>
    <row r="293" spans="1:5" x14ac:dyDescent="0.2">
      <c r="A293" s="27" t="s">
        <v>508</v>
      </c>
      <c r="B293" s="27" t="s">
        <v>503</v>
      </c>
      <c r="C293" s="27" t="s">
        <v>2548</v>
      </c>
      <c r="D293" s="27" t="s">
        <v>2547</v>
      </c>
      <c r="E293" s="24" t="s">
        <v>5018</v>
      </c>
    </row>
    <row r="294" spans="1:5" x14ac:dyDescent="0.2">
      <c r="A294" s="27" t="s">
        <v>509</v>
      </c>
      <c r="B294" s="27" t="s">
        <v>503</v>
      </c>
      <c r="C294" s="27" t="s">
        <v>2550</v>
      </c>
      <c r="D294" s="27" t="s">
        <v>2549</v>
      </c>
      <c r="E294" s="24" t="s">
        <v>5019</v>
      </c>
    </row>
    <row r="295" spans="1:5" x14ac:dyDescent="0.2">
      <c r="A295" s="27" t="s">
        <v>510</v>
      </c>
      <c r="B295" s="27" t="s">
        <v>503</v>
      </c>
      <c r="C295" s="27" t="s">
        <v>2552</v>
      </c>
      <c r="D295" s="27" t="s">
        <v>2551</v>
      </c>
      <c r="E295" s="24" t="s">
        <v>5020</v>
      </c>
    </row>
    <row r="296" spans="1:5" x14ac:dyDescent="0.2">
      <c r="A296" s="27" t="s">
        <v>511</v>
      </c>
      <c r="B296" s="27" t="s">
        <v>503</v>
      </c>
      <c r="C296" s="27" t="s">
        <v>2554</v>
      </c>
      <c r="D296" s="27" t="s">
        <v>2553</v>
      </c>
      <c r="E296" s="24" t="s">
        <v>5021</v>
      </c>
    </row>
    <row r="297" spans="1:5" x14ac:dyDescent="0.2">
      <c r="A297" s="27" t="s">
        <v>512</v>
      </c>
      <c r="B297" s="27" t="s">
        <v>503</v>
      </c>
      <c r="C297" s="27" t="s">
        <v>2556</v>
      </c>
      <c r="D297" s="27" t="s">
        <v>2555</v>
      </c>
      <c r="E297" s="24" t="s">
        <v>5022</v>
      </c>
    </row>
    <row r="298" spans="1:5" x14ac:dyDescent="0.2">
      <c r="A298" s="27" t="s">
        <v>513</v>
      </c>
      <c r="B298" s="27" t="s">
        <v>503</v>
      </c>
      <c r="C298" s="27" t="s">
        <v>2558</v>
      </c>
      <c r="D298" s="27" t="s">
        <v>2557</v>
      </c>
      <c r="E298" s="24" t="s">
        <v>5023</v>
      </c>
    </row>
    <row r="299" spans="1:5" x14ac:dyDescent="0.2">
      <c r="A299" s="27" t="s">
        <v>514</v>
      </c>
      <c r="B299" s="27" t="s">
        <v>503</v>
      </c>
      <c r="C299" s="27" t="s">
        <v>2560</v>
      </c>
      <c r="D299" s="27" t="s">
        <v>2559</v>
      </c>
      <c r="E299" s="24" t="s">
        <v>5024</v>
      </c>
    </row>
    <row r="300" spans="1:5" x14ac:dyDescent="0.2">
      <c r="A300" s="27" t="s">
        <v>515</v>
      </c>
      <c r="B300" s="27" t="s">
        <v>503</v>
      </c>
      <c r="C300" s="27" t="s">
        <v>2562</v>
      </c>
      <c r="D300" s="27" t="s">
        <v>2561</v>
      </c>
      <c r="E300" s="24" t="s">
        <v>5025</v>
      </c>
    </row>
    <row r="301" spans="1:5" x14ac:dyDescent="0.2">
      <c r="A301" s="27" t="s">
        <v>516</v>
      </c>
      <c r="B301" s="27" t="s">
        <v>503</v>
      </c>
      <c r="C301" s="27" t="s">
        <v>2564</v>
      </c>
      <c r="D301" s="27" t="s">
        <v>2563</v>
      </c>
      <c r="E301" s="24" t="s">
        <v>5026</v>
      </c>
    </row>
    <row r="302" spans="1:5" x14ac:dyDescent="0.2">
      <c r="A302" s="27" t="s">
        <v>517</v>
      </c>
      <c r="B302" s="27" t="s">
        <v>503</v>
      </c>
      <c r="C302" s="27" t="s">
        <v>2565</v>
      </c>
      <c r="D302" s="27" t="s">
        <v>2438</v>
      </c>
      <c r="E302" s="24" t="s">
        <v>5027</v>
      </c>
    </row>
    <row r="303" spans="1:5" x14ac:dyDescent="0.2">
      <c r="A303" s="27" t="s">
        <v>518</v>
      </c>
      <c r="B303" s="27" t="s">
        <v>503</v>
      </c>
      <c r="C303" s="27" t="s">
        <v>2567</v>
      </c>
      <c r="D303" s="27" t="s">
        <v>2566</v>
      </c>
      <c r="E303" s="24" t="s">
        <v>5028</v>
      </c>
    </row>
    <row r="304" spans="1:5" x14ac:dyDescent="0.2">
      <c r="A304" s="27" t="s">
        <v>519</v>
      </c>
      <c r="B304" s="27" t="s">
        <v>503</v>
      </c>
      <c r="C304" s="27" t="s">
        <v>2569</v>
      </c>
      <c r="D304" s="27" t="s">
        <v>2568</v>
      </c>
      <c r="E304" s="24" t="s">
        <v>5029</v>
      </c>
    </row>
    <row r="305" spans="1:5" x14ac:dyDescent="0.2">
      <c r="A305" s="27" t="s">
        <v>520</v>
      </c>
      <c r="B305" s="27" t="s">
        <v>503</v>
      </c>
      <c r="C305" s="27" t="s">
        <v>2571</v>
      </c>
      <c r="D305" s="27" t="s">
        <v>2570</v>
      </c>
      <c r="E305" s="24" t="s">
        <v>5030</v>
      </c>
    </row>
    <row r="306" spans="1:5" x14ac:dyDescent="0.2">
      <c r="A306" s="27" t="s">
        <v>521</v>
      </c>
      <c r="B306" s="27" t="s">
        <v>503</v>
      </c>
      <c r="C306" s="27" t="s">
        <v>2573</v>
      </c>
      <c r="D306" s="27" t="s">
        <v>2572</v>
      </c>
      <c r="E306" s="24" t="s">
        <v>5031</v>
      </c>
    </row>
    <row r="307" spans="1:5" x14ac:dyDescent="0.2">
      <c r="A307" s="27" t="s">
        <v>522</v>
      </c>
      <c r="B307" s="27" t="s">
        <v>503</v>
      </c>
      <c r="C307" s="27" t="s">
        <v>2575</v>
      </c>
      <c r="D307" s="27" t="s">
        <v>2574</v>
      </c>
      <c r="E307" s="24" t="s">
        <v>5032</v>
      </c>
    </row>
    <row r="308" spans="1:5" x14ac:dyDescent="0.2">
      <c r="A308" s="27" t="s">
        <v>523</v>
      </c>
      <c r="B308" s="27" t="s">
        <v>503</v>
      </c>
      <c r="C308" s="27" t="s">
        <v>2577</v>
      </c>
      <c r="D308" s="27" t="s">
        <v>2576</v>
      </c>
      <c r="E308" s="24" t="s">
        <v>5033</v>
      </c>
    </row>
    <row r="309" spans="1:5" x14ac:dyDescent="0.2">
      <c r="A309" s="27" t="s">
        <v>524</v>
      </c>
      <c r="B309" s="27" t="s">
        <v>503</v>
      </c>
      <c r="C309" s="27" t="s">
        <v>2579</v>
      </c>
      <c r="D309" s="27" t="s">
        <v>2578</v>
      </c>
      <c r="E309" s="24" t="s">
        <v>5034</v>
      </c>
    </row>
    <row r="310" spans="1:5" x14ac:dyDescent="0.2">
      <c r="A310" s="27" t="s">
        <v>525</v>
      </c>
      <c r="B310" s="27" t="s">
        <v>503</v>
      </c>
      <c r="C310" s="27" t="s">
        <v>2581</v>
      </c>
      <c r="D310" s="27" t="s">
        <v>2580</v>
      </c>
      <c r="E310" s="24" t="s">
        <v>5035</v>
      </c>
    </row>
    <row r="311" spans="1:5" x14ac:dyDescent="0.2">
      <c r="A311" s="27" t="s">
        <v>526</v>
      </c>
      <c r="B311" s="27" t="s">
        <v>503</v>
      </c>
      <c r="C311" s="27" t="s">
        <v>2534</v>
      </c>
      <c r="D311" s="27" t="s">
        <v>2582</v>
      </c>
      <c r="E311" s="24" t="s">
        <v>5036</v>
      </c>
    </row>
    <row r="312" spans="1:5" x14ac:dyDescent="0.2">
      <c r="A312" s="27" t="s">
        <v>527</v>
      </c>
      <c r="B312" s="27" t="s">
        <v>503</v>
      </c>
      <c r="C312" s="27" t="s">
        <v>2584</v>
      </c>
      <c r="D312" s="27" t="s">
        <v>2583</v>
      </c>
      <c r="E312" s="24" t="s">
        <v>5037</v>
      </c>
    </row>
    <row r="313" spans="1:5" x14ac:dyDescent="0.2">
      <c r="A313" s="27" t="s">
        <v>528</v>
      </c>
      <c r="B313" s="27" t="s">
        <v>503</v>
      </c>
      <c r="C313" s="27" t="s">
        <v>2586</v>
      </c>
      <c r="D313" s="27" t="s">
        <v>2585</v>
      </c>
      <c r="E313" s="24" t="s">
        <v>5038</v>
      </c>
    </row>
    <row r="314" spans="1:5" x14ac:dyDescent="0.2">
      <c r="A314" s="27" t="s">
        <v>530</v>
      </c>
      <c r="B314" s="27" t="s">
        <v>529</v>
      </c>
      <c r="C314" s="27" t="s">
        <v>2588</v>
      </c>
      <c r="D314" s="27" t="s">
        <v>2587</v>
      </c>
      <c r="E314" s="24" t="s">
        <v>5039</v>
      </c>
    </row>
    <row r="315" spans="1:5" x14ac:dyDescent="0.2">
      <c r="A315" s="27" t="s">
        <v>531</v>
      </c>
      <c r="B315" s="27" t="s">
        <v>529</v>
      </c>
      <c r="C315" s="27" t="s">
        <v>2590</v>
      </c>
      <c r="D315" s="27" t="s">
        <v>2589</v>
      </c>
      <c r="E315" s="24" t="s">
        <v>5040</v>
      </c>
    </row>
    <row r="316" spans="1:5" x14ac:dyDescent="0.2">
      <c r="A316" s="27" t="s">
        <v>532</v>
      </c>
      <c r="B316" s="27" t="s">
        <v>529</v>
      </c>
      <c r="C316" s="27" t="s">
        <v>2592</v>
      </c>
      <c r="D316" s="27" t="s">
        <v>2591</v>
      </c>
      <c r="E316" s="24" t="s">
        <v>5041</v>
      </c>
    </row>
    <row r="317" spans="1:5" x14ac:dyDescent="0.2">
      <c r="A317" s="27" t="s">
        <v>533</v>
      </c>
      <c r="B317" s="27" t="s">
        <v>529</v>
      </c>
      <c r="C317" s="27" t="s">
        <v>2594</v>
      </c>
      <c r="D317" s="27" t="s">
        <v>2593</v>
      </c>
      <c r="E317" s="24" t="s">
        <v>5042</v>
      </c>
    </row>
    <row r="318" spans="1:5" x14ac:dyDescent="0.2">
      <c r="A318" s="27" t="s">
        <v>534</v>
      </c>
      <c r="B318" s="27" t="s">
        <v>529</v>
      </c>
      <c r="C318" s="27" t="s">
        <v>2596</v>
      </c>
      <c r="D318" s="27" t="s">
        <v>2595</v>
      </c>
      <c r="E318" s="24" t="s">
        <v>5043</v>
      </c>
    </row>
    <row r="319" spans="1:5" x14ac:dyDescent="0.2">
      <c r="A319" s="27" t="s">
        <v>535</v>
      </c>
      <c r="B319" s="27" t="s">
        <v>529</v>
      </c>
      <c r="C319" s="27" t="s">
        <v>2598</v>
      </c>
      <c r="D319" s="27" t="s">
        <v>2597</v>
      </c>
      <c r="E319" s="24" t="s">
        <v>5044</v>
      </c>
    </row>
    <row r="320" spans="1:5" x14ac:dyDescent="0.2">
      <c r="A320" s="27" t="s">
        <v>536</v>
      </c>
      <c r="B320" s="27" t="s">
        <v>529</v>
      </c>
      <c r="C320" s="27" t="s">
        <v>2600</v>
      </c>
      <c r="D320" s="27" t="s">
        <v>2599</v>
      </c>
      <c r="E320" s="24" t="s">
        <v>5045</v>
      </c>
    </row>
    <row r="321" spans="1:5" x14ac:dyDescent="0.2">
      <c r="A321" s="27" t="s">
        <v>537</v>
      </c>
      <c r="B321" s="27" t="s">
        <v>529</v>
      </c>
      <c r="C321" s="27" t="s">
        <v>2601</v>
      </c>
      <c r="D321" s="27" t="s">
        <v>2482</v>
      </c>
      <c r="E321" s="24" t="s">
        <v>5046</v>
      </c>
    </row>
    <row r="322" spans="1:5" x14ac:dyDescent="0.2">
      <c r="A322" s="27" t="s">
        <v>538</v>
      </c>
      <c r="B322" s="27" t="s">
        <v>529</v>
      </c>
      <c r="C322" s="27" t="s">
        <v>2603</v>
      </c>
      <c r="D322" s="27" t="s">
        <v>2602</v>
      </c>
      <c r="E322" s="24" t="s">
        <v>5047</v>
      </c>
    </row>
    <row r="323" spans="1:5" x14ac:dyDescent="0.2">
      <c r="A323" s="27" t="s">
        <v>539</v>
      </c>
      <c r="B323" s="27" t="s">
        <v>529</v>
      </c>
      <c r="C323" s="27" t="s">
        <v>2605</v>
      </c>
      <c r="D323" s="27" t="s">
        <v>2604</v>
      </c>
      <c r="E323" s="24" t="s">
        <v>5048</v>
      </c>
    </row>
    <row r="324" spans="1:5" x14ac:dyDescent="0.2">
      <c r="A324" s="27" t="s">
        <v>540</v>
      </c>
      <c r="B324" s="27" t="s">
        <v>529</v>
      </c>
      <c r="C324" s="27" t="s">
        <v>2606</v>
      </c>
      <c r="D324" s="27" t="s">
        <v>2486</v>
      </c>
      <c r="E324" s="24" t="s">
        <v>5049</v>
      </c>
    </row>
    <row r="325" spans="1:5" x14ac:dyDescent="0.2">
      <c r="A325" s="27" t="s">
        <v>541</v>
      </c>
      <c r="B325" s="27" t="s">
        <v>529</v>
      </c>
      <c r="C325" s="27" t="s">
        <v>2608</v>
      </c>
      <c r="D325" s="27" t="s">
        <v>2607</v>
      </c>
      <c r="E325" s="24" t="s">
        <v>5050</v>
      </c>
    </row>
    <row r="326" spans="1:5" x14ac:dyDescent="0.2">
      <c r="A326" s="27" t="s">
        <v>542</v>
      </c>
      <c r="B326" s="27" t="s">
        <v>529</v>
      </c>
      <c r="C326" s="27" t="s">
        <v>2610</v>
      </c>
      <c r="D326" s="27" t="s">
        <v>2609</v>
      </c>
      <c r="E326" s="24" t="s">
        <v>5051</v>
      </c>
    </row>
    <row r="327" spans="1:5" x14ac:dyDescent="0.2">
      <c r="A327" s="27" t="s">
        <v>543</v>
      </c>
      <c r="B327" s="27" t="s">
        <v>529</v>
      </c>
      <c r="C327" s="27" t="s">
        <v>2612</v>
      </c>
      <c r="D327" s="27" t="s">
        <v>2611</v>
      </c>
      <c r="E327" s="24" t="s">
        <v>5052</v>
      </c>
    </row>
    <row r="328" spans="1:5" x14ac:dyDescent="0.2">
      <c r="A328" s="27" t="s">
        <v>544</v>
      </c>
      <c r="B328" s="27" t="s">
        <v>529</v>
      </c>
      <c r="C328" s="27" t="s">
        <v>2614</v>
      </c>
      <c r="D328" s="27" t="s">
        <v>2613</v>
      </c>
      <c r="E328" s="24" t="s">
        <v>5053</v>
      </c>
    </row>
    <row r="329" spans="1:5" x14ac:dyDescent="0.2">
      <c r="A329" s="27" t="s">
        <v>545</v>
      </c>
      <c r="B329" s="27" t="s">
        <v>529</v>
      </c>
      <c r="C329" s="27" t="s">
        <v>2616</v>
      </c>
      <c r="D329" s="27" t="s">
        <v>2615</v>
      </c>
      <c r="E329" s="24" t="s">
        <v>5054</v>
      </c>
    </row>
    <row r="330" spans="1:5" x14ac:dyDescent="0.2">
      <c r="A330" s="27" t="s">
        <v>546</v>
      </c>
      <c r="B330" s="27" t="s">
        <v>529</v>
      </c>
      <c r="C330" s="27" t="s">
        <v>2618</v>
      </c>
      <c r="D330" s="27" t="s">
        <v>2617</v>
      </c>
      <c r="E330" s="24" t="s">
        <v>5055</v>
      </c>
    </row>
    <row r="331" spans="1:5" x14ac:dyDescent="0.2">
      <c r="A331" s="27" t="s">
        <v>547</v>
      </c>
      <c r="B331" s="27" t="s">
        <v>529</v>
      </c>
      <c r="C331" s="27" t="s">
        <v>2619</v>
      </c>
      <c r="D331" s="27" t="s">
        <v>2506</v>
      </c>
      <c r="E331" s="24" t="s">
        <v>5056</v>
      </c>
    </row>
    <row r="332" spans="1:5" x14ac:dyDescent="0.2">
      <c r="A332" s="27" t="s">
        <v>548</v>
      </c>
      <c r="B332" s="27" t="s">
        <v>529</v>
      </c>
      <c r="C332" s="27" t="s">
        <v>2621</v>
      </c>
      <c r="D332" s="27" t="s">
        <v>2620</v>
      </c>
      <c r="E332" s="24" t="s">
        <v>5057</v>
      </c>
    </row>
    <row r="333" spans="1:5" x14ac:dyDescent="0.2">
      <c r="A333" s="27" t="s">
        <v>549</v>
      </c>
      <c r="B333" s="27" t="s">
        <v>529</v>
      </c>
      <c r="C333" s="27" t="s">
        <v>2623</v>
      </c>
      <c r="D333" s="27" t="s">
        <v>2622</v>
      </c>
      <c r="E333" s="24" t="s">
        <v>5058</v>
      </c>
    </row>
    <row r="334" spans="1:5" x14ac:dyDescent="0.2">
      <c r="A334" s="27" t="s">
        <v>550</v>
      </c>
      <c r="B334" s="27" t="s">
        <v>529</v>
      </c>
      <c r="C334" s="27" t="s">
        <v>2625</v>
      </c>
      <c r="D334" s="27" t="s">
        <v>2624</v>
      </c>
      <c r="E334" s="24" t="s">
        <v>5059</v>
      </c>
    </row>
    <row r="335" spans="1:5" x14ac:dyDescent="0.2">
      <c r="A335" s="27" t="s">
        <v>551</v>
      </c>
      <c r="B335" s="27" t="s">
        <v>529</v>
      </c>
      <c r="C335" s="27" t="s">
        <v>2627</v>
      </c>
      <c r="D335" s="27" t="s">
        <v>2626</v>
      </c>
      <c r="E335" s="24" t="s">
        <v>5060</v>
      </c>
    </row>
    <row r="336" spans="1:5" x14ac:dyDescent="0.2">
      <c r="A336" s="27" t="s">
        <v>552</v>
      </c>
      <c r="B336" s="27" t="s">
        <v>529</v>
      </c>
      <c r="C336" s="27" t="s">
        <v>2629</v>
      </c>
      <c r="D336" s="27" t="s">
        <v>2628</v>
      </c>
      <c r="E336" s="24" t="s">
        <v>5061</v>
      </c>
    </row>
    <row r="337" spans="1:5" x14ac:dyDescent="0.2">
      <c r="A337" s="27" t="s">
        <v>553</v>
      </c>
      <c r="B337" s="27" t="s">
        <v>529</v>
      </c>
      <c r="C337" s="27" t="s">
        <v>2631</v>
      </c>
      <c r="D337" s="27" t="s">
        <v>2630</v>
      </c>
      <c r="E337" s="24" t="s">
        <v>5062</v>
      </c>
    </row>
    <row r="338" spans="1:5" x14ac:dyDescent="0.2">
      <c r="A338" s="27" t="s">
        <v>554</v>
      </c>
      <c r="B338" s="27" t="s">
        <v>529</v>
      </c>
      <c r="C338" s="27" t="s">
        <v>2633</v>
      </c>
      <c r="D338" s="27" t="s">
        <v>2632</v>
      </c>
      <c r="E338" s="24" t="s">
        <v>5063</v>
      </c>
    </row>
    <row r="339" spans="1:5" x14ac:dyDescent="0.2">
      <c r="A339" s="27" t="s">
        <v>555</v>
      </c>
      <c r="B339" s="27" t="s">
        <v>529</v>
      </c>
      <c r="C339" s="27" t="s">
        <v>2635</v>
      </c>
      <c r="D339" s="27" t="s">
        <v>2634</v>
      </c>
      <c r="E339" s="24" t="s">
        <v>5064</v>
      </c>
    </row>
    <row r="340" spans="1:5" x14ac:dyDescent="0.2">
      <c r="A340" s="27" t="s">
        <v>556</v>
      </c>
      <c r="B340" s="27" t="s">
        <v>529</v>
      </c>
      <c r="C340" s="27" t="s">
        <v>2637</v>
      </c>
      <c r="D340" s="27" t="s">
        <v>2636</v>
      </c>
      <c r="E340" s="24" t="s">
        <v>5065</v>
      </c>
    </row>
    <row r="341" spans="1:5" x14ac:dyDescent="0.2">
      <c r="A341" s="27" t="s">
        <v>557</v>
      </c>
      <c r="B341" s="27" t="s">
        <v>529</v>
      </c>
      <c r="C341" s="27" t="s">
        <v>2639</v>
      </c>
      <c r="D341" s="27" t="s">
        <v>2638</v>
      </c>
      <c r="E341" s="24" t="s">
        <v>5066</v>
      </c>
    </row>
    <row r="342" spans="1:5" x14ac:dyDescent="0.2">
      <c r="A342" s="27" t="s">
        <v>558</v>
      </c>
      <c r="B342" s="27" t="s">
        <v>529</v>
      </c>
      <c r="C342" s="27" t="s">
        <v>2641</v>
      </c>
      <c r="D342" s="27" t="s">
        <v>2640</v>
      </c>
      <c r="E342" s="24" t="s">
        <v>5067</v>
      </c>
    </row>
    <row r="343" spans="1:5" x14ac:dyDescent="0.2">
      <c r="A343" s="27" t="s">
        <v>559</v>
      </c>
      <c r="B343" s="27" t="s">
        <v>529</v>
      </c>
      <c r="C343" s="27" t="s">
        <v>2643</v>
      </c>
      <c r="D343" s="27" t="s">
        <v>2642</v>
      </c>
      <c r="E343" s="24" t="s">
        <v>5068</v>
      </c>
    </row>
    <row r="344" spans="1:5" x14ac:dyDescent="0.2">
      <c r="A344" s="27" t="s">
        <v>560</v>
      </c>
      <c r="B344" s="27" t="s">
        <v>529</v>
      </c>
      <c r="C344" s="27" t="s">
        <v>2645</v>
      </c>
      <c r="D344" s="27" t="s">
        <v>2644</v>
      </c>
      <c r="E344" s="24" t="s">
        <v>5069</v>
      </c>
    </row>
    <row r="345" spans="1:5" x14ac:dyDescent="0.2">
      <c r="A345" s="27" t="s">
        <v>561</v>
      </c>
      <c r="B345" s="27" t="s">
        <v>529</v>
      </c>
      <c r="C345" s="27" t="s">
        <v>2647</v>
      </c>
      <c r="D345" s="27" t="s">
        <v>2646</v>
      </c>
      <c r="E345" s="24" t="s">
        <v>5070</v>
      </c>
    </row>
    <row r="346" spans="1:5" x14ac:dyDescent="0.2">
      <c r="A346" s="27" t="s">
        <v>562</v>
      </c>
      <c r="B346" s="27" t="s">
        <v>529</v>
      </c>
      <c r="C346" s="27" t="s">
        <v>2649</v>
      </c>
      <c r="D346" s="27" t="s">
        <v>2648</v>
      </c>
      <c r="E346" s="24" t="s">
        <v>5071</v>
      </c>
    </row>
    <row r="347" spans="1:5" x14ac:dyDescent="0.2">
      <c r="A347" s="27" t="s">
        <v>563</v>
      </c>
      <c r="B347" s="27" t="s">
        <v>529</v>
      </c>
      <c r="C347" s="27" t="s">
        <v>2651</v>
      </c>
      <c r="D347" s="27" t="s">
        <v>2650</v>
      </c>
      <c r="E347" s="24" t="s">
        <v>5072</v>
      </c>
    </row>
    <row r="348" spans="1:5" x14ac:dyDescent="0.2">
      <c r="A348" s="27" t="s">
        <v>564</v>
      </c>
      <c r="B348" s="27" t="s">
        <v>529</v>
      </c>
      <c r="C348" s="27" t="s">
        <v>2653</v>
      </c>
      <c r="D348" s="27" t="s">
        <v>2652</v>
      </c>
      <c r="E348" s="24" t="s">
        <v>5073</v>
      </c>
    </row>
    <row r="349" spans="1:5" x14ac:dyDescent="0.2">
      <c r="A349" s="27" t="s">
        <v>566</v>
      </c>
      <c r="B349" s="27" t="s">
        <v>565</v>
      </c>
      <c r="C349" s="27" t="s">
        <v>2655</v>
      </c>
      <c r="D349" s="27" t="s">
        <v>2654</v>
      </c>
      <c r="E349" s="24" t="s">
        <v>5074</v>
      </c>
    </row>
    <row r="350" spans="1:5" x14ac:dyDescent="0.2">
      <c r="A350" s="27" t="s">
        <v>567</v>
      </c>
      <c r="B350" s="27" t="s">
        <v>565</v>
      </c>
      <c r="C350" s="27" t="s">
        <v>2657</v>
      </c>
      <c r="D350" s="27" t="s">
        <v>2656</v>
      </c>
      <c r="E350" s="24" t="s">
        <v>5075</v>
      </c>
    </row>
    <row r="351" spans="1:5" x14ac:dyDescent="0.2">
      <c r="A351" s="27" t="s">
        <v>568</v>
      </c>
      <c r="B351" s="27" t="s">
        <v>565</v>
      </c>
      <c r="C351" s="27" t="s">
        <v>2659</v>
      </c>
      <c r="D351" s="27" t="s">
        <v>2658</v>
      </c>
      <c r="E351" s="24" t="s">
        <v>5076</v>
      </c>
    </row>
    <row r="352" spans="1:5" x14ac:dyDescent="0.2">
      <c r="A352" s="27" t="s">
        <v>569</v>
      </c>
      <c r="B352" s="27" t="s">
        <v>565</v>
      </c>
      <c r="C352" s="27" t="s">
        <v>2661</v>
      </c>
      <c r="D352" s="27" t="s">
        <v>2660</v>
      </c>
      <c r="E352" s="24" t="s">
        <v>5077</v>
      </c>
    </row>
    <row r="353" spans="1:5" x14ac:dyDescent="0.2">
      <c r="A353" s="27" t="s">
        <v>570</v>
      </c>
      <c r="B353" s="27" t="s">
        <v>565</v>
      </c>
      <c r="C353" s="27" t="s">
        <v>2663</v>
      </c>
      <c r="D353" s="27" t="s">
        <v>2662</v>
      </c>
      <c r="E353" s="24" t="s">
        <v>5078</v>
      </c>
    </row>
    <row r="354" spans="1:5" x14ac:dyDescent="0.2">
      <c r="A354" s="27" t="s">
        <v>571</v>
      </c>
      <c r="B354" s="27" t="s">
        <v>565</v>
      </c>
      <c r="C354" s="27" t="s">
        <v>2665</v>
      </c>
      <c r="D354" s="27" t="s">
        <v>2664</v>
      </c>
      <c r="E354" s="24" t="s">
        <v>5079</v>
      </c>
    </row>
    <row r="355" spans="1:5" x14ac:dyDescent="0.2">
      <c r="A355" s="27" t="s">
        <v>572</v>
      </c>
      <c r="B355" s="27" t="s">
        <v>565</v>
      </c>
      <c r="C355" s="27" t="s">
        <v>2667</v>
      </c>
      <c r="D355" s="27" t="s">
        <v>2666</v>
      </c>
      <c r="E355" s="24" t="s">
        <v>5080</v>
      </c>
    </row>
    <row r="356" spans="1:5" x14ac:dyDescent="0.2">
      <c r="A356" s="27" t="s">
        <v>573</v>
      </c>
      <c r="B356" s="27" t="s">
        <v>565</v>
      </c>
      <c r="C356" s="27" t="s">
        <v>2669</v>
      </c>
      <c r="D356" s="27" t="s">
        <v>2668</v>
      </c>
      <c r="E356" s="24" t="s">
        <v>5081</v>
      </c>
    </row>
    <row r="357" spans="1:5" x14ac:dyDescent="0.2">
      <c r="A357" s="27" t="s">
        <v>574</v>
      </c>
      <c r="B357" s="27" t="s">
        <v>565</v>
      </c>
      <c r="C357" s="27" t="s">
        <v>2671</v>
      </c>
      <c r="D357" s="27" t="s">
        <v>2670</v>
      </c>
      <c r="E357" s="24" t="s">
        <v>5082</v>
      </c>
    </row>
    <row r="358" spans="1:5" x14ac:dyDescent="0.2">
      <c r="A358" s="27" t="s">
        <v>575</v>
      </c>
      <c r="B358" s="27" t="s">
        <v>565</v>
      </c>
      <c r="C358" s="27" t="s">
        <v>2673</v>
      </c>
      <c r="D358" s="27" t="s">
        <v>2672</v>
      </c>
      <c r="E358" s="24" t="s">
        <v>5083</v>
      </c>
    </row>
    <row r="359" spans="1:5" x14ac:dyDescent="0.2">
      <c r="A359" s="27" t="s">
        <v>576</v>
      </c>
      <c r="B359" s="27" t="s">
        <v>565</v>
      </c>
      <c r="C359" s="27" t="s">
        <v>2675</v>
      </c>
      <c r="D359" s="27" t="s">
        <v>2674</v>
      </c>
      <c r="E359" s="24" t="s">
        <v>5084</v>
      </c>
    </row>
    <row r="360" spans="1:5" x14ac:dyDescent="0.2">
      <c r="A360" s="27" t="s">
        <v>245</v>
      </c>
      <c r="B360" s="27" t="s">
        <v>565</v>
      </c>
      <c r="C360" s="27" t="s">
        <v>2032</v>
      </c>
      <c r="D360" s="27" t="s">
        <v>2676</v>
      </c>
      <c r="E360" s="24" t="s">
        <v>5085</v>
      </c>
    </row>
    <row r="361" spans="1:5" x14ac:dyDescent="0.2">
      <c r="A361" s="27" t="s">
        <v>577</v>
      </c>
      <c r="B361" s="27" t="s">
        <v>565</v>
      </c>
      <c r="C361" s="27" t="s">
        <v>2677</v>
      </c>
      <c r="D361" s="27" t="s">
        <v>2561</v>
      </c>
      <c r="E361" s="24" t="s">
        <v>5086</v>
      </c>
    </row>
    <row r="362" spans="1:5" x14ac:dyDescent="0.2">
      <c r="A362" s="27" t="s">
        <v>578</v>
      </c>
      <c r="B362" s="27" t="s">
        <v>565</v>
      </c>
      <c r="C362" s="27" t="s">
        <v>2679</v>
      </c>
      <c r="D362" s="27" t="s">
        <v>2678</v>
      </c>
      <c r="E362" s="24" t="s">
        <v>5087</v>
      </c>
    </row>
    <row r="363" spans="1:5" x14ac:dyDescent="0.2">
      <c r="A363" s="27" t="s">
        <v>579</v>
      </c>
      <c r="B363" s="27" t="s">
        <v>565</v>
      </c>
      <c r="C363" s="27" t="s">
        <v>2681</v>
      </c>
      <c r="D363" s="27" t="s">
        <v>2680</v>
      </c>
      <c r="E363" s="24" t="s">
        <v>5088</v>
      </c>
    </row>
    <row r="364" spans="1:5" x14ac:dyDescent="0.2">
      <c r="A364" s="27" t="s">
        <v>580</v>
      </c>
      <c r="B364" s="27" t="s">
        <v>565</v>
      </c>
      <c r="C364" s="27" t="s">
        <v>2683</v>
      </c>
      <c r="D364" s="27" t="s">
        <v>2682</v>
      </c>
      <c r="E364" s="24" t="s">
        <v>5089</v>
      </c>
    </row>
    <row r="365" spans="1:5" x14ac:dyDescent="0.2">
      <c r="A365" s="27" t="s">
        <v>581</v>
      </c>
      <c r="B365" s="27" t="s">
        <v>565</v>
      </c>
      <c r="C365" s="27" t="s">
        <v>2685</v>
      </c>
      <c r="D365" s="27" t="s">
        <v>2684</v>
      </c>
      <c r="E365" s="24" t="s">
        <v>5090</v>
      </c>
    </row>
    <row r="366" spans="1:5" x14ac:dyDescent="0.2">
      <c r="A366" s="27" t="s">
        <v>582</v>
      </c>
      <c r="B366" s="27" t="s">
        <v>565</v>
      </c>
      <c r="C366" s="27" t="s">
        <v>2687</v>
      </c>
      <c r="D366" s="27" t="s">
        <v>2686</v>
      </c>
      <c r="E366" s="24" t="s">
        <v>5091</v>
      </c>
    </row>
    <row r="367" spans="1:5" x14ac:dyDescent="0.2">
      <c r="A367" s="27" t="s">
        <v>583</v>
      </c>
      <c r="B367" s="27" t="s">
        <v>565</v>
      </c>
      <c r="C367" s="27" t="s">
        <v>2689</v>
      </c>
      <c r="D367" s="27" t="s">
        <v>2688</v>
      </c>
      <c r="E367" s="24" t="s">
        <v>5092</v>
      </c>
    </row>
    <row r="368" spans="1:5" x14ac:dyDescent="0.2">
      <c r="A368" s="27" t="s">
        <v>584</v>
      </c>
      <c r="B368" s="27" t="s">
        <v>565</v>
      </c>
      <c r="C368" s="27" t="s">
        <v>2691</v>
      </c>
      <c r="D368" s="27" t="s">
        <v>2690</v>
      </c>
      <c r="E368" s="24" t="s">
        <v>5093</v>
      </c>
    </row>
    <row r="369" spans="1:5" x14ac:dyDescent="0.2">
      <c r="A369" s="27" t="s">
        <v>585</v>
      </c>
      <c r="B369" s="27" t="s">
        <v>565</v>
      </c>
      <c r="C369" s="27" t="s">
        <v>2693</v>
      </c>
      <c r="D369" s="27" t="s">
        <v>2692</v>
      </c>
      <c r="E369" s="24" t="s">
        <v>5094</v>
      </c>
    </row>
    <row r="370" spans="1:5" x14ac:dyDescent="0.2">
      <c r="A370" s="27" t="s">
        <v>586</v>
      </c>
      <c r="B370" s="27" t="s">
        <v>565</v>
      </c>
      <c r="C370" s="27" t="s">
        <v>2695</v>
      </c>
      <c r="D370" s="27" t="s">
        <v>2694</v>
      </c>
      <c r="E370" s="24" t="s">
        <v>5095</v>
      </c>
    </row>
    <row r="371" spans="1:5" x14ac:dyDescent="0.2">
      <c r="A371" s="27" t="s">
        <v>587</v>
      </c>
      <c r="B371" s="27" t="s">
        <v>565</v>
      </c>
      <c r="C371" s="27" t="s">
        <v>2697</v>
      </c>
      <c r="D371" s="27" t="s">
        <v>2696</v>
      </c>
      <c r="E371" s="24" t="s">
        <v>5096</v>
      </c>
    </row>
    <row r="372" spans="1:5" x14ac:dyDescent="0.2">
      <c r="A372" s="27" t="s">
        <v>588</v>
      </c>
      <c r="B372" s="27" t="s">
        <v>565</v>
      </c>
      <c r="C372" s="27" t="s">
        <v>2699</v>
      </c>
      <c r="D372" s="27" t="s">
        <v>2698</v>
      </c>
      <c r="E372" s="24" t="s">
        <v>5097</v>
      </c>
    </row>
    <row r="373" spans="1:5" x14ac:dyDescent="0.2">
      <c r="A373" s="27" t="s">
        <v>589</v>
      </c>
      <c r="B373" s="27" t="s">
        <v>565</v>
      </c>
      <c r="C373" s="27" t="s">
        <v>2701</v>
      </c>
      <c r="D373" s="27" t="s">
        <v>2700</v>
      </c>
      <c r="E373" s="24" t="s">
        <v>5098</v>
      </c>
    </row>
    <row r="374" spans="1:5" x14ac:dyDescent="0.2">
      <c r="A374" s="27" t="s">
        <v>590</v>
      </c>
      <c r="B374" s="27" t="s">
        <v>565</v>
      </c>
      <c r="C374" s="27" t="s">
        <v>2703</v>
      </c>
      <c r="D374" s="27" t="s">
        <v>2702</v>
      </c>
      <c r="E374" s="24" t="s">
        <v>5099</v>
      </c>
    </row>
    <row r="375" spans="1:5" x14ac:dyDescent="0.2">
      <c r="A375" s="27" t="s">
        <v>591</v>
      </c>
      <c r="B375" s="27" t="s">
        <v>565</v>
      </c>
      <c r="C375" s="27" t="s">
        <v>2705</v>
      </c>
      <c r="D375" s="27" t="s">
        <v>2704</v>
      </c>
      <c r="E375" s="24" t="s">
        <v>5100</v>
      </c>
    </row>
    <row r="376" spans="1:5" x14ac:dyDescent="0.2">
      <c r="A376" s="27" t="s">
        <v>592</v>
      </c>
      <c r="B376" s="27" t="s">
        <v>565</v>
      </c>
      <c r="C376" s="27" t="s">
        <v>2707</v>
      </c>
      <c r="D376" s="27" t="s">
        <v>2706</v>
      </c>
      <c r="E376" s="24" t="s">
        <v>5101</v>
      </c>
    </row>
    <row r="377" spans="1:5" x14ac:dyDescent="0.2">
      <c r="A377" s="27" t="s">
        <v>593</v>
      </c>
      <c r="B377" s="27" t="s">
        <v>565</v>
      </c>
      <c r="C377" s="27" t="s">
        <v>2709</v>
      </c>
      <c r="D377" s="27" t="s">
        <v>2708</v>
      </c>
      <c r="E377" s="24" t="s">
        <v>5102</v>
      </c>
    </row>
    <row r="378" spans="1:5" x14ac:dyDescent="0.2">
      <c r="A378" s="27" t="s">
        <v>594</v>
      </c>
      <c r="B378" s="27" t="s">
        <v>565</v>
      </c>
      <c r="C378" s="27" t="s">
        <v>2711</v>
      </c>
      <c r="D378" s="27" t="s">
        <v>2710</v>
      </c>
      <c r="E378" s="24" t="s">
        <v>5103</v>
      </c>
    </row>
    <row r="379" spans="1:5" x14ac:dyDescent="0.2">
      <c r="A379" s="27" t="s">
        <v>595</v>
      </c>
      <c r="B379" s="27" t="s">
        <v>565</v>
      </c>
      <c r="C379" s="27" t="s">
        <v>2713</v>
      </c>
      <c r="D379" s="27" t="s">
        <v>2712</v>
      </c>
      <c r="E379" s="24" t="s">
        <v>5104</v>
      </c>
    </row>
    <row r="380" spans="1:5" x14ac:dyDescent="0.2">
      <c r="A380" s="27" t="s">
        <v>550</v>
      </c>
      <c r="B380" s="27" t="s">
        <v>565</v>
      </c>
      <c r="C380" s="27" t="s">
        <v>2625</v>
      </c>
      <c r="D380" s="27" t="s">
        <v>2714</v>
      </c>
      <c r="E380" s="24" t="s">
        <v>5105</v>
      </c>
    </row>
    <row r="381" spans="1:5" x14ac:dyDescent="0.2">
      <c r="A381" s="27" t="s">
        <v>596</v>
      </c>
      <c r="B381" s="27" t="s">
        <v>565</v>
      </c>
      <c r="C381" s="27" t="s">
        <v>2716</v>
      </c>
      <c r="D381" s="27" t="s">
        <v>2715</v>
      </c>
      <c r="E381" s="24" t="s">
        <v>5106</v>
      </c>
    </row>
    <row r="382" spans="1:5" x14ac:dyDescent="0.2">
      <c r="A382" s="27" t="s">
        <v>597</v>
      </c>
      <c r="B382" s="27" t="s">
        <v>565</v>
      </c>
      <c r="C382" s="27" t="s">
        <v>2718</v>
      </c>
      <c r="D382" s="27" t="s">
        <v>2717</v>
      </c>
      <c r="E382" s="24" t="s">
        <v>5107</v>
      </c>
    </row>
    <row r="383" spans="1:5" x14ac:dyDescent="0.2">
      <c r="A383" s="27" t="s">
        <v>598</v>
      </c>
      <c r="B383" s="27" t="s">
        <v>565</v>
      </c>
      <c r="C383" s="27" t="s">
        <v>2720</v>
      </c>
      <c r="D383" s="27" t="s">
        <v>2719</v>
      </c>
      <c r="E383" s="24" t="s">
        <v>5108</v>
      </c>
    </row>
    <row r="384" spans="1:5" x14ac:dyDescent="0.2">
      <c r="A384" s="27" t="s">
        <v>599</v>
      </c>
      <c r="B384" s="27" t="s">
        <v>565</v>
      </c>
      <c r="C384" s="27" t="s">
        <v>2722</v>
      </c>
      <c r="D384" s="27" t="s">
        <v>2721</v>
      </c>
      <c r="E384" s="24" t="s">
        <v>5109</v>
      </c>
    </row>
    <row r="385" spans="1:5" x14ac:dyDescent="0.2">
      <c r="A385" s="27" t="s">
        <v>600</v>
      </c>
      <c r="B385" s="27" t="s">
        <v>565</v>
      </c>
      <c r="C385" s="27" t="s">
        <v>2724</v>
      </c>
      <c r="D385" s="27" t="s">
        <v>2723</v>
      </c>
      <c r="E385" s="24" t="s">
        <v>5110</v>
      </c>
    </row>
    <row r="386" spans="1:5" x14ac:dyDescent="0.2">
      <c r="A386" s="27" t="s">
        <v>601</v>
      </c>
      <c r="B386" s="27" t="s">
        <v>565</v>
      </c>
      <c r="C386" s="27" t="s">
        <v>2726</v>
      </c>
      <c r="D386" s="27" t="s">
        <v>2725</v>
      </c>
      <c r="E386" s="24" t="s">
        <v>5111</v>
      </c>
    </row>
    <row r="387" spans="1:5" x14ac:dyDescent="0.2">
      <c r="A387" s="27" t="s">
        <v>602</v>
      </c>
      <c r="B387" s="27" t="s">
        <v>565</v>
      </c>
      <c r="C387" s="27" t="s">
        <v>2728</v>
      </c>
      <c r="D387" s="27" t="s">
        <v>2727</v>
      </c>
      <c r="E387" s="24" t="s">
        <v>5112</v>
      </c>
    </row>
    <row r="388" spans="1:5" x14ac:dyDescent="0.2">
      <c r="A388" s="27" t="s">
        <v>603</v>
      </c>
      <c r="B388" s="27" t="s">
        <v>565</v>
      </c>
      <c r="C388" s="27" t="s">
        <v>2730</v>
      </c>
      <c r="D388" s="27" t="s">
        <v>2729</v>
      </c>
      <c r="E388" s="24" t="s">
        <v>5113</v>
      </c>
    </row>
    <row r="389" spans="1:5" x14ac:dyDescent="0.2">
      <c r="A389" s="27" t="s">
        <v>604</v>
      </c>
      <c r="B389" s="27" t="s">
        <v>565</v>
      </c>
      <c r="C389" s="27" t="s">
        <v>2732</v>
      </c>
      <c r="D389" s="27" t="s">
        <v>2731</v>
      </c>
      <c r="E389" s="24" t="s">
        <v>5114</v>
      </c>
    </row>
    <row r="390" spans="1:5" x14ac:dyDescent="0.2">
      <c r="A390" s="27" t="s">
        <v>605</v>
      </c>
      <c r="B390" s="27" t="s">
        <v>565</v>
      </c>
      <c r="C390" s="27" t="s">
        <v>2734</v>
      </c>
      <c r="D390" s="27" t="s">
        <v>2733</v>
      </c>
      <c r="E390" s="24" t="s">
        <v>5115</v>
      </c>
    </row>
    <row r="391" spans="1:5" x14ac:dyDescent="0.2">
      <c r="A391" s="27" t="s">
        <v>606</v>
      </c>
      <c r="B391" s="27" t="s">
        <v>565</v>
      </c>
      <c r="C391" s="27" t="s">
        <v>2736</v>
      </c>
      <c r="D391" s="27" t="s">
        <v>2735</v>
      </c>
      <c r="E391" s="24" t="s">
        <v>5116</v>
      </c>
    </row>
    <row r="392" spans="1:5" x14ac:dyDescent="0.2">
      <c r="A392" s="27" t="s">
        <v>607</v>
      </c>
      <c r="B392" s="27" t="s">
        <v>565</v>
      </c>
      <c r="C392" s="27" t="s">
        <v>2738</v>
      </c>
      <c r="D392" s="27" t="s">
        <v>2737</v>
      </c>
      <c r="E392" s="24" t="s">
        <v>5117</v>
      </c>
    </row>
    <row r="393" spans="1:5" x14ac:dyDescent="0.2">
      <c r="A393" s="27" t="s">
        <v>608</v>
      </c>
      <c r="B393" s="27" t="s">
        <v>565</v>
      </c>
      <c r="C393" s="27" t="s">
        <v>2740</v>
      </c>
      <c r="D393" s="27" t="s">
        <v>2739</v>
      </c>
      <c r="E393" s="24" t="s">
        <v>5118</v>
      </c>
    </row>
    <row r="394" spans="1:5" x14ac:dyDescent="0.2">
      <c r="A394" s="27" t="s">
        <v>609</v>
      </c>
      <c r="B394" s="27" t="s">
        <v>565</v>
      </c>
      <c r="C394" s="27" t="s">
        <v>2742</v>
      </c>
      <c r="D394" s="27" t="s">
        <v>2741</v>
      </c>
      <c r="E394" s="24" t="s">
        <v>5119</v>
      </c>
    </row>
    <row r="395" spans="1:5" x14ac:dyDescent="0.2">
      <c r="A395" s="27" t="s">
        <v>610</v>
      </c>
      <c r="B395" s="27" t="s">
        <v>565</v>
      </c>
      <c r="C395" s="27" t="s">
        <v>2744</v>
      </c>
      <c r="D395" s="27" t="s">
        <v>2743</v>
      </c>
      <c r="E395" s="24" t="s">
        <v>5120</v>
      </c>
    </row>
    <row r="396" spans="1:5" x14ac:dyDescent="0.2">
      <c r="A396" s="27" t="s">
        <v>611</v>
      </c>
      <c r="B396" s="27" t="s">
        <v>565</v>
      </c>
      <c r="C396" s="27" t="s">
        <v>2746</v>
      </c>
      <c r="D396" s="27" t="s">
        <v>2745</v>
      </c>
      <c r="E396" s="24" t="s">
        <v>5121</v>
      </c>
    </row>
    <row r="397" spans="1:5" x14ac:dyDescent="0.2">
      <c r="A397" s="27" t="s">
        <v>612</v>
      </c>
      <c r="B397" s="27" t="s">
        <v>565</v>
      </c>
      <c r="C397" s="27" t="s">
        <v>2748</v>
      </c>
      <c r="D397" s="27" t="s">
        <v>2747</v>
      </c>
      <c r="E397" s="24" t="s">
        <v>5122</v>
      </c>
    </row>
    <row r="398" spans="1:5" x14ac:dyDescent="0.2">
      <c r="A398" s="27" t="s">
        <v>613</v>
      </c>
      <c r="B398" s="27" t="s">
        <v>565</v>
      </c>
      <c r="C398" s="27" t="s">
        <v>2468</v>
      </c>
      <c r="D398" s="27" t="s">
        <v>2749</v>
      </c>
      <c r="E398" s="24" t="s">
        <v>5123</v>
      </c>
    </row>
    <row r="399" spans="1:5" x14ac:dyDescent="0.2">
      <c r="A399" s="27" t="s">
        <v>614</v>
      </c>
      <c r="B399" s="27" t="s">
        <v>565</v>
      </c>
      <c r="C399" s="27" t="s">
        <v>2751</v>
      </c>
      <c r="D399" s="27" t="s">
        <v>2750</v>
      </c>
      <c r="E399" s="24" t="s">
        <v>5124</v>
      </c>
    </row>
    <row r="400" spans="1:5" x14ac:dyDescent="0.2">
      <c r="A400" s="27" t="s">
        <v>615</v>
      </c>
      <c r="B400" s="27" t="s">
        <v>565</v>
      </c>
      <c r="C400" s="27" t="s">
        <v>2753</v>
      </c>
      <c r="D400" s="27" t="s">
        <v>2752</v>
      </c>
      <c r="E400" s="24" t="s">
        <v>5125</v>
      </c>
    </row>
    <row r="401" spans="1:5" x14ac:dyDescent="0.2">
      <c r="A401" s="27" t="s">
        <v>616</v>
      </c>
      <c r="B401" s="27" t="s">
        <v>565</v>
      </c>
      <c r="C401" s="27" t="s">
        <v>2755</v>
      </c>
      <c r="D401" s="27" t="s">
        <v>2754</v>
      </c>
      <c r="E401" s="24" t="s">
        <v>5126</v>
      </c>
    </row>
    <row r="402" spans="1:5" x14ac:dyDescent="0.2">
      <c r="A402" s="27" t="s">
        <v>617</v>
      </c>
      <c r="B402" s="27" t="s">
        <v>565</v>
      </c>
      <c r="C402" s="27" t="s">
        <v>2757</v>
      </c>
      <c r="D402" s="27" t="s">
        <v>2756</v>
      </c>
      <c r="E402" s="24" t="s">
        <v>5127</v>
      </c>
    </row>
    <row r="403" spans="1:5" x14ac:dyDescent="0.2">
      <c r="A403" s="27" t="s">
        <v>618</v>
      </c>
      <c r="B403" s="27" t="s">
        <v>565</v>
      </c>
      <c r="C403" s="27" t="s">
        <v>2759</v>
      </c>
      <c r="D403" s="27" t="s">
        <v>2758</v>
      </c>
      <c r="E403" s="24" t="s">
        <v>5128</v>
      </c>
    </row>
    <row r="404" spans="1:5" x14ac:dyDescent="0.2">
      <c r="A404" s="27" t="s">
        <v>619</v>
      </c>
      <c r="B404" s="27" t="s">
        <v>565</v>
      </c>
      <c r="C404" s="27" t="s">
        <v>2761</v>
      </c>
      <c r="D404" s="27" t="s">
        <v>2760</v>
      </c>
      <c r="E404" s="24" t="s">
        <v>5129</v>
      </c>
    </row>
    <row r="405" spans="1:5" x14ac:dyDescent="0.2">
      <c r="A405" s="27" t="s">
        <v>620</v>
      </c>
      <c r="B405" s="27" t="s">
        <v>565</v>
      </c>
      <c r="C405" s="27" t="s">
        <v>2763</v>
      </c>
      <c r="D405" s="27" t="s">
        <v>2762</v>
      </c>
      <c r="E405" s="24" t="s">
        <v>5130</v>
      </c>
    </row>
    <row r="406" spans="1:5" x14ac:dyDescent="0.2">
      <c r="A406" s="27" t="s">
        <v>621</v>
      </c>
      <c r="B406" s="27" t="s">
        <v>565</v>
      </c>
      <c r="C406" s="27" t="s">
        <v>2765</v>
      </c>
      <c r="D406" s="27" t="s">
        <v>2764</v>
      </c>
      <c r="E406" s="24" t="s">
        <v>5131</v>
      </c>
    </row>
    <row r="407" spans="1:5" x14ac:dyDescent="0.2">
      <c r="A407" s="27" t="s">
        <v>622</v>
      </c>
      <c r="B407" s="27" t="s">
        <v>565</v>
      </c>
      <c r="C407" s="27" t="s">
        <v>2767</v>
      </c>
      <c r="D407" s="27" t="s">
        <v>2766</v>
      </c>
      <c r="E407" s="24" t="s">
        <v>5132</v>
      </c>
    </row>
    <row r="408" spans="1:5" x14ac:dyDescent="0.2">
      <c r="A408" s="27" t="s">
        <v>624</v>
      </c>
      <c r="B408" s="27" t="s">
        <v>623</v>
      </c>
      <c r="C408" s="27" t="s">
        <v>2769</v>
      </c>
      <c r="D408" s="27" t="s">
        <v>2768</v>
      </c>
      <c r="E408" s="24" t="s">
        <v>5133</v>
      </c>
    </row>
    <row r="409" spans="1:5" x14ac:dyDescent="0.2">
      <c r="A409" s="27" t="s">
        <v>625</v>
      </c>
      <c r="B409" s="27" t="s">
        <v>623</v>
      </c>
      <c r="C409" s="27" t="s">
        <v>2771</v>
      </c>
      <c r="D409" s="27" t="s">
        <v>2770</v>
      </c>
      <c r="E409" s="24" t="s">
        <v>5134</v>
      </c>
    </row>
    <row r="410" spans="1:5" x14ac:dyDescent="0.2">
      <c r="A410" s="27" t="s">
        <v>626</v>
      </c>
      <c r="B410" s="27" t="s">
        <v>623</v>
      </c>
      <c r="C410" s="27" t="s">
        <v>2772</v>
      </c>
      <c r="D410" s="27" t="s">
        <v>2591</v>
      </c>
      <c r="E410" s="24" t="s">
        <v>5135</v>
      </c>
    </row>
    <row r="411" spans="1:5" x14ac:dyDescent="0.2">
      <c r="A411" s="27" t="s">
        <v>627</v>
      </c>
      <c r="B411" s="27" t="s">
        <v>623</v>
      </c>
      <c r="C411" s="27" t="s">
        <v>2774</v>
      </c>
      <c r="D411" s="27" t="s">
        <v>2773</v>
      </c>
      <c r="E411" s="24" t="s">
        <v>5136</v>
      </c>
    </row>
    <row r="412" spans="1:5" x14ac:dyDescent="0.2">
      <c r="A412" s="27" t="s">
        <v>628</v>
      </c>
      <c r="B412" s="27" t="s">
        <v>623</v>
      </c>
      <c r="C412" s="27" t="s">
        <v>2776</v>
      </c>
      <c r="D412" s="27" t="s">
        <v>2775</v>
      </c>
      <c r="E412" s="24" t="s">
        <v>5137</v>
      </c>
    </row>
    <row r="413" spans="1:5" x14ac:dyDescent="0.2">
      <c r="A413" s="27" t="s">
        <v>629</v>
      </c>
      <c r="B413" s="27" t="s">
        <v>623</v>
      </c>
      <c r="C413" s="27" t="s">
        <v>2778</v>
      </c>
      <c r="D413" s="27" t="s">
        <v>2777</v>
      </c>
      <c r="E413" s="24" t="s">
        <v>5138</v>
      </c>
    </row>
    <row r="414" spans="1:5" x14ac:dyDescent="0.2">
      <c r="A414" s="27" t="s">
        <v>630</v>
      </c>
      <c r="B414" s="27" t="s">
        <v>623</v>
      </c>
      <c r="C414" s="27" t="s">
        <v>2780</v>
      </c>
      <c r="D414" s="27" t="s">
        <v>2779</v>
      </c>
      <c r="E414" s="24" t="s">
        <v>5139</v>
      </c>
    </row>
    <row r="415" spans="1:5" x14ac:dyDescent="0.2">
      <c r="A415" s="27" t="s">
        <v>631</v>
      </c>
      <c r="B415" s="27" t="s">
        <v>623</v>
      </c>
      <c r="C415" s="27" t="s">
        <v>2782</v>
      </c>
      <c r="D415" s="27" t="s">
        <v>2781</v>
      </c>
      <c r="E415" s="24" t="s">
        <v>5140</v>
      </c>
    </row>
    <row r="416" spans="1:5" x14ac:dyDescent="0.2">
      <c r="A416" s="27" t="s">
        <v>632</v>
      </c>
      <c r="B416" s="27" t="s">
        <v>623</v>
      </c>
      <c r="C416" s="27" t="s">
        <v>2784</v>
      </c>
      <c r="D416" s="27" t="s">
        <v>2783</v>
      </c>
      <c r="E416" s="24" t="s">
        <v>5141</v>
      </c>
    </row>
    <row r="417" spans="1:5" x14ac:dyDescent="0.2">
      <c r="A417" s="27" t="s">
        <v>633</v>
      </c>
      <c r="B417" s="27" t="s">
        <v>623</v>
      </c>
      <c r="C417" s="27" t="s">
        <v>2786</v>
      </c>
      <c r="D417" s="27" t="s">
        <v>2785</v>
      </c>
      <c r="E417" s="24" t="s">
        <v>5142</v>
      </c>
    </row>
    <row r="418" spans="1:5" x14ac:dyDescent="0.2">
      <c r="A418" s="27" t="s">
        <v>634</v>
      </c>
      <c r="B418" s="27" t="s">
        <v>623</v>
      </c>
      <c r="C418" s="27" t="s">
        <v>2788</v>
      </c>
      <c r="D418" s="27" t="s">
        <v>2787</v>
      </c>
      <c r="E418" s="24" t="s">
        <v>5143</v>
      </c>
    </row>
    <row r="419" spans="1:5" x14ac:dyDescent="0.2">
      <c r="A419" s="27" t="s">
        <v>635</v>
      </c>
      <c r="B419" s="27" t="s">
        <v>623</v>
      </c>
      <c r="C419" s="27" t="s">
        <v>2790</v>
      </c>
      <c r="D419" s="27" t="s">
        <v>2789</v>
      </c>
      <c r="E419" s="24" t="s">
        <v>5144</v>
      </c>
    </row>
    <row r="420" spans="1:5" x14ac:dyDescent="0.2">
      <c r="A420" s="27" t="s">
        <v>636</v>
      </c>
      <c r="B420" s="27" t="s">
        <v>623</v>
      </c>
      <c r="C420" s="27" t="s">
        <v>2792</v>
      </c>
      <c r="D420" s="27" t="s">
        <v>2791</v>
      </c>
      <c r="E420" s="24" t="s">
        <v>5145</v>
      </c>
    </row>
    <row r="421" spans="1:5" x14ac:dyDescent="0.2">
      <c r="A421" s="27" t="s">
        <v>637</v>
      </c>
      <c r="B421" s="27" t="s">
        <v>623</v>
      </c>
      <c r="C421" s="27" t="s">
        <v>2794</v>
      </c>
      <c r="D421" s="27" t="s">
        <v>2793</v>
      </c>
      <c r="E421" s="24" t="s">
        <v>5146</v>
      </c>
    </row>
    <row r="422" spans="1:5" x14ac:dyDescent="0.2">
      <c r="A422" s="27" t="s">
        <v>638</v>
      </c>
      <c r="B422" s="27" t="s">
        <v>623</v>
      </c>
      <c r="C422" s="27" t="s">
        <v>2796</v>
      </c>
      <c r="D422" s="27" t="s">
        <v>2795</v>
      </c>
      <c r="E422" s="24" t="s">
        <v>5147</v>
      </c>
    </row>
    <row r="423" spans="1:5" x14ac:dyDescent="0.2">
      <c r="A423" s="27" t="s">
        <v>639</v>
      </c>
      <c r="B423" s="27" t="s">
        <v>623</v>
      </c>
      <c r="C423" s="27" t="s">
        <v>2798</v>
      </c>
      <c r="D423" s="27" t="s">
        <v>2797</v>
      </c>
      <c r="E423" s="24" t="s">
        <v>5148</v>
      </c>
    </row>
    <row r="424" spans="1:5" x14ac:dyDescent="0.2">
      <c r="A424" s="27" t="s">
        <v>640</v>
      </c>
      <c r="B424" s="27" t="s">
        <v>623</v>
      </c>
      <c r="C424" s="27" t="s">
        <v>2800</v>
      </c>
      <c r="D424" s="27" t="s">
        <v>2799</v>
      </c>
      <c r="E424" s="24" t="s">
        <v>5149</v>
      </c>
    </row>
    <row r="425" spans="1:5" x14ac:dyDescent="0.2">
      <c r="A425" s="27" t="s">
        <v>641</v>
      </c>
      <c r="B425" s="27" t="s">
        <v>623</v>
      </c>
      <c r="C425" s="27" t="s">
        <v>2802</v>
      </c>
      <c r="D425" s="27" t="s">
        <v>2801</v>
      </c>
      <c r="E425" s="24" t="s">
        <v>5150</v>
      </c>
    </row>
    <row r="426" spans="1:5" x14ac:dyDescent="0.2">
      <c r="A426" s="27" t="s">
        <v>642</v>
      </c>
      <c r="B426" s="27" t="s">
        <v>623</v>
      </c>
      <c r="C426" s="27" t="s">
        <v>2804</v>
      </c>
      <c r="D426" s="27" t="s">
        <v>2803</v>
      </c>
      <c r="E426" s="24" t="s">
        <v>5151</v>
      </c>
    </row>
    <row r="427" spans="1:5" x14ac:dyDescent="0.2">
      <c r="A427" s="27" t="s">
        <v>643</v>
      </c>
      <c r="B427" s="27" t="s">
        <v>623</v>
      </c>
      <c r="C427" s="27" t="s">
        <v>2806</v>
      </c>
      <c r="D427" s="27" t="s">
        <v>2805</v>
      </c>
      <c r="E427" s="24" t="s">
        <v>5152</v>
      </c>
    </row>
    <row r="428" spans="1:5" x14ac:dyDescent="0.2">
      <c r="A428" s="27" t="s">
        <v>644</v>
      </c>
      <c r="B428" s="27" t="s">
        <v>623</v>
      </c>
      <c r="C428" s="27" t="s">
        <v>2808</v>
      </c>
      <c r="D428" s="27" t="s">
        <v>2807</v>
      </c>
      <c r="E428" s="24" t="s">
        <v>5153</v>
      </c>
    </row>
    <row r="429" spans="1:5" x14ac:dyDescent="0.2">
      <c r="A429" s="27" t="s">
        <v>645</v>
      </c>
      <c r="B429" s="27" t="s">
        <v>623</v>
      </c>
      <c r="C429" s="27" t="s">
        <v>2810</v>
      </c>
      <c r="D429" s="27" t="s">
        <v>2809</v>
      </c>
      <c r="E429" s="24" t="s">
        <v>5154</v>
      </c>
    </row>
    <row r="430" spans="1:5" x14ac:dyDescent="0.2">
      <c r="A430" s="27" t="s">
        <v>646</v>
      </c>
      <c r="B430" s="27" t="s">
        <v>623</v>
      </c>
      <c r="C430" s="27" t="s">
        <v>2812</v>
      </c>
      <c r="D430" s="27" t="s">
        <v>2811</v>
      </c>
      <c r="E430" s="24" t="s">
        <v>5155</v>
      </c>
    </row>
    <row r="431" spans="1:5" x14ac:dyDescent="0.2">
      <c r="A431" s="27" t="s">
        <v>647</v>
      </c>
      <c r="B431" s="27" t="s">
        <v>623</v>
      </c>
      <c r="C431" s="27" t="s">
        <v>2814</v>
      </c>
      <c r="D431" s="27" t="s">
        <v>2813</v>
      </c>
      <c r="E431" s="24" t="s">
        <v>5156</v>
      </c>
    </row>
    <row r="432" spans="1:5" x14ac:dyDescent="0.2">
      <c r="A432" s="27" t="s">
        <v>648</v>
      </c>
      <c r="B432" s="27" t="s">
        <v>623</v>
      </c>
      <c r="C432" s="27" t="s">
        <v>2816</v>
      </c>
      <c r="D432" s="27" t="s">
        <v>2815</v>
      </c>
      <c r="E432" s="24" t="s">
        <v>5157</v>
      </c>
    </row>
    <row r="433" spans="1:5" x14ac:dyDescent="0.2">
      <c r="A433" s="27" t="s">
        <v>649</v>
      </c>
      <c r="B433" s="27" t="s">
        <v>623</v>
      </c>
      <c r="C433" s="27" t="s">
        <v>2818</v>
      </c>
      <c r="D433" s="27" t="s">
        <v>2817</v>
      </c>
      <c r="E433" s="24" t="s">
        <v>5158</v>
      </c>
    </row>
    <row r="434" spans="1:5" x14ac:dyDescent="0.2">
      <c r="A434" s="27" t="s">
        <v>650</v>
      </c>
      <c r="B434" s="27" t="s">
        <v>623</v>
      </c>
      <c r="C434" s="27" t="s">
        <v>2820</v>
      </c>
      <c r="D434" s="27" t="s">
        <v>2819</v>
      </c>
      <c r="E434" s="24" t="s">
        <v>5159</v>
      </c>
    </row>
    <row r="435" spans="1:5" x14ac:dyDescent="0.2">
      <c r="A435" s="27" t="s">
        <v>651</v>
      </c>
      <c r="B435" s="27" t="s">
        <v>623</v>
      </c>
      <c r="C435" s="27" t="s">
        <v>2822</v>
      </c>
      <c r="D435" s="27" t="s">
        <v>2821</v>
      </c>
      <c r="E435" s="24" t="s">
        <v>5160</v>
      </c>
    </row>
    <row r="436" spans="1:5" x14ac:dyDescent="0.2">
      <c r="A436" s="27" t="s">
        <v>652</v>
      </c>
      <c r="B436" s="27" t="s">
        <v>623</v>
      </c>
      <c r="C436" s="27" t="s">
        <v>2824</v>
      </c>
      <c r="D436" s="27" t="s">
        <v>2823</v>
      </c>
      <c r="E436" s="24" t="s">
        <v>5161</v>
      </c>
    </row>
    <row r="437" spans="1:5" x14ac:dyDescent="0.2">
      <c r="A437" s="27" t="s">
        <v>653</v>
      </c>
      <c r="B437" s="27" t="s">
        <v>623</v>
      </c>
      <c r="C437" s="27" t="s">
        <v>2826</v>
      </c>
      <c r="D437" s="27" t="s">
        <v>2825</v>
      </c>
      <c r="E437" s="24" t="s">
        <v>5162</v>
      </c>
    </row>
    <row r="438" spans="1:5" x14ac:dyDescent="0.2">
      <c r="A438" s="27" t="s">
        <v>654</v>
      </c>
      <c r="B438" s="27" t="s">
        <v>623</v>
      </c>
      <c r="C438" s="27" t="s">
        <v>2828</v>
      </c>
      <c r="D438" s="27" t="s">
        <v>2827</v>
      </c>
      <c r="E438" s="24" t="s">
        <v>5163</v>
      </c>
    </row>
    <row r="439" spans="1:5" x14ac:dyDescent="0.2">
      <c r="A439" s="27" t="s">
        <v>655</v>
      </c>
      <c r="B439" s="27" t="s">
        <v>623</v>
      </c>
      <c r="C439" s="27" t="s">
        <v>2830</v>
      </c>
      <c r="D439" s="27" t="s">
        <v>2829</v>
      </c>
      <c r="E439" s="24" t="s">
        <v>5164</v>
      </c>
    </row>
    <row r="440" spans="1:5" x14ac:dyDescent="0.2">
      <c r="A440" s="27" t="s">
        <v>656</v>
      </c>
      <c r="B440" s="27" t="s">
        <v>623</v>
      </c>
      <c r="C440" s="27" t="s">
        <v>2832</v>
      </c>
      <c r="D440" s="27" t="s">
        <v>2831</v>
      </c>
      <c r="E440" s="24" t="s">
        <v>5165</v>
      </c>
    </row>
    <row r="441" spans="1:5" x14ac:dyDescent="0.2">
      <c r="A441" s="27" t="s">
        <v>657</v>
      </c>
      <c r="B441" s="27" t="s">
        <v>623</v>
      </c>
      <c r="C441" s="27" t="s">
        <v>2834</v>
      </c>
      <c r="D441" s="27" t="s">
        <v>2833</v>
      </c>
      <c r="E441" s="24" t="s">
        <v>5166</v>
      </c>
    </row>
    <row r="442" spans="1:5" x14ac:dyDescent="0.2">
      <c r="A442" s="27" t="s">
        <v>658</v>
      </c>
      <c r="B442" s="27" t="s">
        <v>623</v>
      </c>
      <c r="C442" s="27" t="s">
        <v>2836</v>
      </c>
      <c r="D442" s="27" t="s">
        <v>2835</v>
      </c>
      <c r="E442" s="24" t="s">
        <v>5167</v>
      </c>
    </row>
    <row r="443" spans="1:5" x14ac:dyDescent="0.2">
      <c r="A443" s="27" t="s">
        <v>659</v>
      </c>
      <c r="B443" s="27" t="s">
        <v>623</v>
      </c>
      <c r="C443" s="27" t="s">
        <v>2838</v>
      </c>
      <c r="D443" s="27" t="s">
        <v>2837</v>
      </c>
      <c r="E443" s="24" t="s">
        <v>5168</v>
      </c>
    </row>
    <row r="444" spans="1:5" x14ac:dyDescent="0.2">
      <c r="A444" s="27" t="s">
        <v>660</v>
      </c>
      <c r="B444" s="27" t="s">
        <v>623</v>
      </c>
      <c r="C444" s="27" t="s">
        <v>2840</v>
      </c>
      <c r="D444" s="27" t="s">
        <v>2839</v>
      </c>
      <c r="E444" s="24" t="s">
        <v>5169</v>
      </c>
    </row>
    <row r="445" spans="1:5" x14ac:dyDescent="0.2">
      <c r="A445" s="27" t="s">
        <v>661</v>
      </c>
      <c r="B445" s="27" t="s">
        <v>623</v>
      </c>
      <c r="C445" s="27" t="s">
        <v>2842</v>
      </c>
      <c r="D445" s="27" t="s">
        <v>2841</v>
      </c>
      <c r="E445" s="24" t="s">
        <v>5170</v>
      </c>
    </row>
    <row r="446" spans="1:5" x14ac:dyDescent="0.2">
      <c r="A446" s="27" t="s">
        <v>662</v>
      </c>
      <c r="B446" s="27" t="s">
        <v>623</v>
      </c>
      <c r="C446" s="27" t="s">
        <v>2844</v>
      </c>
      <c r="D446" s="27" t="s">
        <v>2843</v>
      </c>
      <c r="E446" s="24" t="s">
        <v>5171</v>
      </c>
    </row>
    <row r="447" spans="1:5" x14ac:dyDescent="0.2">
      <c r="A447" s="27" t="s">
        <v>663</v>
      </c>
      <c r="B447" s="27" t="s">
        <v>623</v>
      </c>
      <c r="C447" s="27" t="s">
        <v>2846</v>
      </c>
      <c r="D447" s="27" t="s">
        <v>2845</v>
      </c>
      <c r="E447" s="24" t="s">
        <v>5172</v>
      </c>
    </row>
    <row r="448" spans="1:5" x14ac:dyDescent="0.2">
      <c r="A448" s="27" t="s">
        <v>664</v>
      </c>
      <c r="B448" s="27" t="s">
        <v>623</v>
      </c>
      <c r="C448" s="27" t="s">
        <v>2848</v>
      </c>
      <c r="D448" s="27" t="s">
        <v>2847</v>
      </c>
      <c r="E448" s="24" t="s">
        <v>5173</v>
      </c>
    </row>
    <row r="449" spans="1:5" x14ac:dyDescent="0.2">
      <c r="A449" s="27" t="s">
        <v>665</v>
      </c>
      <c r="B449" s="27" t="s">
        <v>623</v>
      </c>
      <c r="C449" s="27" t="s">
        <v>2850</v>
      </c>
      <c r="D449" s="27" t="s">
        <v>2849</v>
      </c>
      <c r="E449" s="24" t="s">
        <v>5174</v>
      </c>
    </row>
    <row r="450" spans="1:5" x14ac:dyDescent="0.2">
      <c r="A450" s="27" t="s">
        <v>666</v>
      </c>
      <c r="B450" s="27" t="s">
        <v>623</v>
      </c>
      <c r="C450" s="27" t="s">
        <v>2852</v>
      </c>
      <c r="D450" s="27" t="s">
        <v>2851</v>
      </c>
      <c r="E450" s="24" t="s">
        <v>5175</v>
      </c>
    </row>
    <row r="451" spans="1:5" x14ac:dyDescent="0.2">
      <c r="A451" s="27" t="s">
        <v>667</v>
      </c>
      <c r="B451" s="27" t="s">
        <v>623</v>
      </c>
      <c r="C451" s="27" t="s">
        <v>2854</v>
      </c>
      <c r="D451" s="27" t="s">
        <v>2853</v>
      </c>
      <c r="E451" s="24" t="s">
        <v>5176</v>
      </c>
    </row>
    <row r="452" spans="1:5" x14ac:dyDescent="0.2">
      <c r="A452" s="27" t="s">
        <v>669</v>
      </c>
      <c r="B452" s="27" t="s">
        <v>668</v>
      </c>
      <c r="C452" s="27" t="s">
        <v>2856</v>
      </c>
      <c r="D452" s="27" t="s">
        <v>2855</v>
      </c>
      <c r="E452" s="24" t="s">
        <v>5177</v>
      </c>
    </row>
    <row r="453" spans="1:5" x14ac:dyDescent="0.2">
      <c r="A453" s="27" t="s">
        <v>670</v>
      </c>
      <c r="B453" s="27" t="s">
        <v>668</v>
      </c>
      <c r="C453" s="27" t="s">
        <v>2858</v>
      </c>
      <c r="D453" s="27" t="s">
        <v>2857</v>
      </c>
      <c r="E453" s="24" t="s">
        <v>5178</v>
      </c>
    </row>
    <row r="454" spans="1:5" x14ac:dyDescent="0.2">
      <c r="A454" s="27" t="s">
        <v>671</v>
      </c>
      <c r="B454" s="27" t="s">
        <v>668</v>
      </c>
      <c r="C454" s="27" t="s">
        <v>2860</v>
      </c>
      <c r="D454" s="27" t="s">
        <v>2859</v>
      </c>
      <c r="E454" s="24" t="s">
        <v>5179</v>
      </c>
    </row>
    <row r="455" spans="1:5" x14ac:dyDescent="0.2">
      <c r="A455" s="27" t="s">
        <v>672</v>
      </c>
      <c r="B455" s="27" t="s">
        <v>668</v>
      </c>
      <c r="C455" s="27" t="s">
        <v>2862</v>
      </c>
      <c r="D455" s="27" t="s">
        <v>2861</v>
      </c>
      <c r="E455" s="24" t="s">
        <v>5180</v>
      </c>
    </row>
    <row r="456" spans="1:5" x14ac:dyDescent="0.2">
      <c r="A456" s="27" t="s">
        <v>673</v>
      </c>
      <c r="B456" s="27" t="s">
        <v>668</v>
      </c>
      <c r="C456" s="27" t="s">
        <v>2864</v>
      </c>
      <c r="D456" s="27" t="s">
        <v>2863</v>
      </c>
      <c r="E456" s="24" t="s">
        <v>5181</v>
      </c>
    </row>
    <row r="457" spans="1:5" x14ac:dyDescent="0.2">
      <c r="A457" s="27" t="s">
        <v>674</v>
      </c>
      <c r="B457" s="27" t="s">
        <v>668</v>
      </c>
      <c r="C457" s="27" t="s">
        <v>2866</v>
      </c>
      <c r="D457" s="27" t="s">
        <v>2865</v>
      </c>
      <c r="E457" s="24" t="s">
        <v>5182</v>
      </c>
    </row>
    <row r="458" spans="1:5" x14ac:dyDescent="0.2">
      <c r="A458" s="27" t="s">
        <v>675</v>
      </c>
      <c r="B458" s="27" t="s">
        <v>668</v>
      </c>
      <c r="C458" s="27" t="s">
        <v>2868</v>
      </c>
      <c r="D458" s="27" t="s">
        <v>2867</v>
      </c>
      <c r="E458" s="24" t="s">
        <v>5183</v>
      </c>
    </row>
    <row r="459" spans="1:5" x14ac:dyDescent="0.2">
      <c r="A459" s="27" t="s">
        <v>676</v>
      </c>
      <c r="B459" s="27" t="s">
        <v>668</v>
      </c>
      <c r="C459" s="27" t="s">
        <v>2870</v>
      </c>
      <c r="D459" s="27" t="s">
        <v>2869</v>
      </c>
      <c r="E459" s="24" t="s">
        <v>5184</v>
      </c>
    </row>
    <row r="460" spans="1:5" x14ac:dyDescent="0.2">
      <c r="A460" s="27" t="s">
        <v>677</v>
      </c>
      <c r="B460" s="27" t="s">
        <v>668</v>
      </c>
      <c r="C460" s="27" t="s">
        <v>2872</v>
      </c>
      <c r="D460" s="27" t="s">
        <v>2871</v>
      </c>
      <c r="E460" s="24" t="s">
        <v>5185</v>
      </c>
    </row>
    <row r="461" spans="1:5" x14ac:dyDescent="0.2">
      <c r="A461" s="27" t="s">
        <v>678</v>
      </c>
      <c r="B461" s="27" t="s">
        <v>668</v>
      </c>
      <c r="C461" s="27" t="s">
        <v>2874</v>
      </c>
      <c r="D461" s="27" t="s">
        <v>2873</v>
      </c>
      <c r="E461" s="24" t="s">
        <v>5186</v>
      </c>
    </row>
    <row r="462" spans="1:5" x14ac:dyDescent="0.2">
      <c r="A462" s="27" t="s">
        <v>679</v>
      </c>
      <c r="B462" s="27" t="s">
        <v>668</v>
      </c>
      <c r="C462" s="27" t="s">
        <v>2876</v>
      </c>
      <c r="D462" s="27" t="s">
        <v>2875</v>
      </c>
      <c r="E462" s="24" t="s">
        <v>5187</v>
      </c>
    </row>
    <row r="463" spans="1:5" x14ac:dyDescent="0.2">
      <c r="A463" s="27" t="s">
        <v>680</v>
      </c>
      <c r="B463" s="27" t="s">
        <v>668</v>
      </c>
      <c r="C463" s="27" t="s">
        <v>2878</v>
      </c>
      <c r="D463" s="27" t="s">
        <v>2877</v>
      </c>
      <c r="E463" s="24" t="s">
        <v>5188</v>
      </c>
    </row>
    <row r="464" spans="1:5" x14ac:dyDescent="0.2">
      <c r="A464" s="27" t="s">
        <v>681</v>
      </c>
      <c r="B464" s="27" t="s">
        <v>668</v>
      </c>
      <c r="C464" s="27" t="s">
        <v>2880</v>
      </c>
      <c r="D464" s="27" t="s">
        <v>2879</v>
      </c>
      <c r="E464" s="24" t="s">
        <v>5189</v>
      </c>
    </row>
    <row r="465" spans="1:5" x14ac:dyDescent="0.2">
      <c r="A465" s="27" t="s">
        <v>682</v>
      </c>
      <c r="B465" s="27" t="s">
        <v>668</v>
      </c>
      <c r="C465" s="27" t="s">
        <v>2882</v>
      </c>
      <c r="D465" s="27" t="s">
        <v>2881</v>
      </c>
      <c r="E465" s="24" t="s">
        <v>5190</v>
      </c>
    </row>
    <row r="466" spans="1:5" x14ac:dyDescent="0.2">
      <c r="A466" s="27" t="s">
        <v>683</v>
      </c>
      <c r="B466" s="27" t="s">
        <v>668</v>
      </c>
      <c r="C466" s="27" t="s">
        <v>2884</v>
      </c>
      <c r="D466" s="27" t="s">
        <v>2883</v>
      </c>
      <c r="E466" s="24" t="s">
        <v>5191</v>
      </c>
    </row>
    <row r="467" spans="1:5" x14ac:dyDescent="0.2">
      <c r="A467" s="27" t="s">
        <v>684</v>
      </c>
      <c r="B467" s="27" t="s">
        <v>668</v>
      </c>
      <c r="C467" s="27" t="s">
        <v>2886</v>
      </c>
      <c r="D467" s="27" t="s">
        <v>2885</v>
      </c>
      <c r="E467" s="24" t="s">
        <v>5192</v>
      </c>
    </row>
    <row r="468" spans="1:5" x14ac:dyDescent="0.2">
      <c r="A468" s="27" t="s">
        <v>685</v>
      </c>
      <c r="B468" s="27" t="s">
        <v>668</v>
      </c>
      <c r="C468" s="27" t="s">
        <v>2888</v>
      </c>
      <c r="D468" s="27" t="s">
        <v>2887</v>
      </c>
      <c r="E468" s="24" t="s">
        <v>5193</v>
      </c>
    </row>
    <row r="469" spans="1:5" x14ac:dyDescent="0.2">
      <c r="A469" s="27" t="s">
        <v>686</v>
      </c>
      <c r="B469" s="27" t="s">
        <v>668</v>
      </c>
      <c r="C469" s="27" t="s">
        <v>2890</v>
      </c>
      <c r="D469" s="27" t="s">
        <v>2889</v>
      </c>
      <c r="E469" s="24" t="s">
        <v>5194</v>
      </c>
    </row>
    <row r="470" spans="1:5" x14ac:dyDescent="0.2">
      <c r="A470" s="27" t="s">
        <v>687</v>
      </c>
      <c r="B470" s="27" t="s">
        <v>668</v>
      </c>
      <c r="C470" s="27" t="s">
        <v>2892</v>
      </c>
      <c r="D470" s="27" t="s">
        <v>2891</v>
      </c>
      <c r="E470" s="24" t="s">
        <v>5195</v>
      </c>
    </row>
    <row r="471" spans="1:5" x14ac:dyDescent="0.2">
      <c r="A471" s="27" t="s">
        <v>688</v>
      </c>
      <c r="B471" s="27" t="s">
        <v>668</v>
      </c>
      <c r="C471" s="27" t="s">
        <v>2894</v>
      </c>
      <c r="D471" s="27" t="s">
        <v>2893</v>
      </c>
      <c r="E471" s="24" t="s">
        <v>5196</v>
      </c>
    </row>
    <row r="472" spans="1:5" x14ac:dyDescent="0.2">
      <c r="A472" s="27" t="s">
        <v>689</v>
      </c>
      <c r="B472" s="27" t="s">
        <v>668</v>
      </c>
      <c r="C472" s="27" t="s">
        <v>2896</v>
      </c>
      <c r="D472" s="27" t="s">
        <v>2895</v>
      </c>
      <c r="E472" s="24" t="s">
        <v>5197</v>
      </c>
    </row>
    <row r="473" spans="1:5" x14ac:dyDescent="0.2">
      <c r="A473" s="27" t="s">
        <v>690</v>
      </c>
      <c r="B473" s="27" t="s">
        <v>668</v>
      </c>
      <c r="C473" s="27" t="s">
        <v>2898</v>
      </c>
      <c r="D473" s="27" t="s">
        <v>2897</v>
      </c>
      <c r="E473" s="24" t="s">
        <v>5198</v>
      </c>
    </row>
    <row r="474" spans="1:5" x14ac:dyDescent="0.2">
      <c r="A474" s="27" t="s">
        <v>691</v>
      </c>
      <c r="B474" s="27" t="s">
        <v>668</v>
      </c>
      <c r="C474" s="27" t="s">
        <v>2900</v>
      </c>
      <c r="D474" s="27" t="s">
        <v>2899</v>
      </c>
      <c r="E474" s="24" t="s">
        <v>5199</v>
      </c>
    </row>
    <row r="475" spans="1:5" x14ac:dyDescent="0.2">
      <c r="A475" s="27" t="s">
        <v>692</v>
      </c>
      <c r="B475" s="27" t="s">
        <v>668</v>
      </c>
      <c r="C475" s="27" t="s">
        <v>2902</v>
      </c>
      <c r="D475" s="27" t="s">
        <v>2901</v>
      </c>
      <c r="E475" s="24" t="s">
        <v>5200</v>
      </c>
    </row>
    <row r="476" spans="1:5" x14ac:dyDescent="0.2">
      <c r="A476" s="27" t="s">
        <v>693</v>
      </c>
      <c r="B476" s="27" t="s">
        <v>668</v>
      </c>
      <c r="C476" s="27" t="s">
        <v>2176</v>
      </c>
      <c r="D476" s="27" t="s">
        <v>2903</v>
      </c>
      <c r="E476" s="24" t="s">
        <v>5201</v>
      </c>
    </row>
    <row r="477" spans="1:5" x14ac:dyDescent="0.2">
      <c r="A477" s="27" t="s">
        <v>695</v>
      </c>
      <c r="B477" s="27" t="s">
        <v>694</v>
      </c>
      <c r="C477" s="27" t="s">
        <v>2905</v>
      </c>
      <c r="D477" s="27" t="s">
        <v>2904</v>
      </c>
      <c r="E477" s="24" t="s">
        <v>5202</v>
      </c>
    </row>
    <row r="478" spans="1:5" x14ac:dyDescent="0.2">
      <c r="A478" s="27" t="s">
        <v>696</v>
      </c>
      <c r="B478" s="27" t="s">
        <v>694</v>
      </c>
      <c r="C478" s="27" t="s">
        <v>2907</v>
      </c>
      <c r="D478" s="27" t="s">
        <v>2906</v>
      </c>
      <c r="E478" s="24" t="s">
        <v>5203</v>
      </c>
    </row>
    <row r="479" spans="1:5" x14ac:dyDescent="0.2">
      <c r="A479" s="27" t="s">
        <v>697</v>
      </c>
      <c r="B479" s="27" t="s">
        <v>694</v>
      </c>
      <c r="C479" s="27" t="s">
        <v>2909</v>
      </c>
      <c r="D479" s="27" t="s">
        <v>2908</v>
      </c>
      <c r="E479" s="24" t="s">
        <v>5204</v>
      </c>
    </row>
    <row r="480" spans="1:5" x14ac:dyDescent="0.2">
      <c r="A480" s="27" t="s">
        <v>698</v>
      </c>
      <c r="B480" s="27" t="s">
        <v>694</v>
      </c>
      <c r="C480" s="27" t="s">
        <v>2910</v>
      </c>
      <c r="D480" s="27" t="s">
        <v>1975</v>
      </c>
      <c r="E480" s="24" t="s">
        <v>5205</v>
      </c>
    </row>
    <row r="481" spans="1:5" x14ac:dyDescent="0.2">
      <c r="A481" s="27" t="s">
        <v>699</v>
      </c>
      <c r="B481" s="27" t="s">
        <v>694</v>
      </c>
      <c r="C481" s="27" t="s">
        <v>2912</v>
      </c>
      <c r="D481" s="27" t="s">
        <v>2911</v>
      </c>
      <c r="E481" s="24" t="s">
        <v>5206</v>
      </c>
    </row>
    <row r="482" spans="1:5" x14ac:dyDescent="0.2">
      <c r="A482" s="27" t="s">
        <v>700</v>
      </c>
      <c r="B482" s="27" t="s">
        <v>694</v>
      </c>
      <c r="C482" s="27" t="s">
        <v>2914</v>
      </c>
      <c r="D482" s="27" t="s">
        <v>2913</v>
      </c>
      <c r="E482" s="24" t="s">
        <v>5207</v>
      </c>
    </row>
    <row r="483" spans="1:5" x14ac:dyDescent="0.2">
      <c r="A483" s="27" t="s">
        <v>701</v>
      </c>
      <c r="B483" s="27" t="s">
        <v>694</v>
      </c>
      <c r="C483" s="27" t="s">
        <v>2916</v>
      </c>
      <c r="D483" s="27" t="s">
        <v>2915</v>
      </c>
      <c r="E483" s="24" t="s">
        <v>5208</v>
      </c>
    </row>
    <row r="484" spans="1:5" x14ac:dyDescent="0.2">
      <c r="A484" s="27" t="s">
        <v>702</v>
      </c>
      <c r="B484" s="27" t="s">
        <v>694</v>
      </c>
      <c r="C484" s="27" t="s">
        <v>2918</v>
      </c>
      <c r="D484" s="27" t="s">
        <v>2917</v>
      </c>
      <c r="E484" s="24" t="s">
        <v>5209</v>
      </c>
    </row>
    <row r="485" spans="1:5" x14ac:dyDescent="0.2">
      <c r="A485" s="27" t="s">
        <v>703</v>
      </c>
      <c r="B485" s="27" t="s">
        <v>694</v>
      </c>
      <c r="C485" s="27" t="s">
        <v>2920</v>
      </c>
      <c r="D485" s="27" t="s">
        <v>2919</v>
      </c>
      <c r="E485" s="24" t="s">
        <v>5210</v>
      </c>
    </row>
    <row r="486" spans="1:5" x14ac:dyDescent="0.2">
      <c r="A486" s="27" t="s">
        <v>704</v>
      </c>
      <c r="B486" s="27" t="s">
        <v>694</v>
      </c>
      <c r="C486" s="27" t="s">
        <v>2922</v>
      </c>
      <c r="D486" s="27" t="s">
        <v>2921</v>
      </c>
      <c r="E486" s="24" t="s">
        <v>5211</v>
      </c>
    </row>
    <row r="487" spans="1:5" x14ac:dyDescent="0.2">
      <c r="A487" s="27" t="s">
        <v>705</v>
      </c>
      <c r="B487" s="27" t="s">
        <v>694</v>
      </c>
      <c r="C487" s="27" t="s">
        <v>2924</v>
      </c>
      <c r="D487" s="27" t="s">
        <v>2923</v>
      </c>
      <c r="E487" s="24" t="s">
        <v>5212</v>
      </c>
    </row>
    <row r="488" spans="1:5" x14ac:dyDescent="0.2">
      <c r="A488" s="27" t="s">
        <v>706</v>
      </c>
      <c r="B488" s="27" t="s">
        <v>694</v>
      </c>
      <c r="C488" s="27" t="s">
        <v>2925</v>
      </c>
      <c r="D488" s="27" t="s">
        <v>2785</v>
      </c>
      <c r="E488" s="24" t="s">
        <v>5213</v>
      </c>
    </row>
    <row r="489" spans="1:5" x14ac:dyDescent="0.2">
      <c r="A489" s="27" t="s">
        <v>707</v>
      </c>
      <c r="B489" s="27" t="s">
        <v>694</v>
      </c>
      <c r="C489" s="27" t="s">
        <v>2927</v>
      </c>
      <c r="D489" s="27" t="s">
        <v>2926</v>
      </c>
      <c r="E489" s="24" t="s">
        <v>5214</v>
      </c>
    </row>
    <row r="490" spans="1:5" x14ac:dyDescent="0.2">
      <c r="A490" s="27" t="s">
        <v>708</v>
      </c>
      <c r="B490" s="27" t="s">
        <v>694</v>
      </c>
      <c r="C490" s="27" t="s">
        <v>2929</v>
      </c>
      <c r="D490" s="27" t="s">
        <v>2928</v>
      </c>
      <c r="E490" s="24" t="s">
        <v>5215</v>
      </c>
    </row>
    <row r="491" spans="1:5" x14ac:dyDescent="0.2">
      <c r="A491" s="27" t="s">
        <v>709</v>
      </c>
      <c r="B491" s="27" t="s">
        <v>694</v>
      </c>
      <c r="C491" s="27" t="s">
        <v>2931</v>
      </c>
      <c r="D491" s="27" t="s">
        <v>2930</v>
      </c>
      <c r="E491" s="24" t="s">
        <v>5216</v>
      </c>
    </row>
    <row r="492" spans="1:5" x14ac:dyDescent="0.2">
      <c r="A492" s="27" t="s">
        <v>710</v>
      </c>
      <c r="B492" s="27" t="s">
        <v>694</v>
      </c>
      <c r="C492" s="27" t="s">
        <v>2933</v>
      </c>
      <c r="D492" s="27" t="s">
        <v>2932</v>
      </c>
      <c r="E492" s="24" t="s">
        <v>5217</v>
      </c>
    </row>
    <row r="493" spans="1:5" x14ac:dyDescent="0.2">
      <c r="A493" s="27" t="s">
        <v>711</v>
      </c>
      <c r="B493" s="27" t="s">
        <v>694</v>
      </c>
      <c r="C493" s="27" t="s">
        <v>2935</v>
      </c>
      <c r="D493" s="27" t="s">
        <v>2934</v>
      </c>
      <c r="E493" s="24" t="s">
        <v>5218</v>
      </c>
    </row>
    <row r="494" spans="1:5" x14ac:dyDescent="0.2">
      <c r="A494" s="27" t="s">
        <v>712</v>
      </c>
      <c r="B494" s="27" t="s">
        <v>694</v>
      </c>
      <c r="C494" s="27" t="s">
        <v>2937</v>
      </c>
      <c r="D494" s="27" t="s">
        <v>2936</v>
      </c>
      <c r="E494" s="24" t="s">
        <v>5219</v>
      </c>
    </row>
    <row r="495" spans="1:5" x14ac:dyDescent="0.2">
      <c r="A495" s="27" t="s">
        <v>713</v>
      </c>
      <c r="B495" s="27" t="s">
        <v>694</v>
      </c>
      <c r="C495" s="27" t="s">
        <v>2939</v>
      </c>
      <c r="D495" s="27" t="s">
        <v>2938</v>
      </c>
      <c r="E495" s="24" t="s">
        <v>5220</v>
      </c>
    </row>
    <row r="496" spans="1:5" x14ac:dyDescent="0.2">
      <c r="A496" s="27" t="s">
        <v>714</v>
      </c>
      <c r="B496" s="27" t="s">
        <v>694</v>
      </c>
      <c r="C496" s="27" t="s">
        <v>2941</v>
      </c>
      <c r="D496" s="27" t="s">
        <v>2940</v>
      </c>
      <c r="E496" s="24" t="s">
        <v>5221</v>
      </c>
    </row>
    <row r="497" spans="1:5" x14ac:dyDescent="0.2">
      <c r="A497" s="27" t="s">
        <v>715</v>
      </c>
      <c r="B497" s="27" t="s">
        <v>694</v>
      </c>
      <c r="C497" s="27" t="s">
        <v>2943</v>
      </c>
      <c r="D497" s="27" t="s">
        <v>2942</v>
      </c>
      <c r="E497" s="24" t="s">
        <v>5222</v>
      </c>
    </row>
    <row r="498" spans="1:5" x14ac:dyDescent="0.2">
      <c r="A498" s="27" t="s">
        <v>716</v>
      </c>
      <c r="B498" s="27" t="s">
        <v>694</v>
      </c>
      <c r="C498" s="27" t="s">
        <v>2945</v>
      </c>
      <c r="D498" s="27" t="s">
        <v>2944</v>
      </c>
      <c r="E498" s="24" t="s">
        <v>5223</v>
      </c>
    </row>
    <row r="499" spans="1:5" x14ac:dyDescent="0.2">
      <c r="A499" s="27" t="s">
        <v>717</v>
      </c>
      <c r="B499" s="27" t="s">
        <v>694</v>
      </c>
      <c r="C499" s="27" t="s">
        <v>2947</v>
      </c>
      <c r="D499" s="27" t="s">
        <v>2946</v>
      </c>
      <c r="E499" s="24" t="s">
        <v>5224</v>
      </c>
    </row>
    <row r="500" spans="1:5" x14ac:dyDescent="0.2">
      <c r="A500" s="27" t="s">
        <v>718</v>
      </c>
      <c r="B500" s="27" t="s">
        <v>694</v>
      </c>
      <c r="C500" s="27" t="s">
        <v>2948</v>
      </c>
      <c r="D500" s="27" t="s">
        <v>2121</v>
      </c>
      <c r="E500" s="24" t="s">
        <v>5225</v>
      </c>
    </row>
    <row r="501" spans="1:5" x14ac:dyDescent="0.2">
      <c r="A501" s="27" t="s">
        <v>719</v>
      </c>
      <c r="B501" s="27" t="s">
        <v>694</v>
      </c>
      <c r="C501" s="27" t="s">
        <v>2950</v>
      </c>
      <c r="D501" s="27" t="s">
        <v>2949</v>
      </c>
      <c r="E501" s="24" t="s">
        <v>5226</v>
      </c>
    </row>
    <row r="502" spans="1:5" x14ac:dyDescent="0.2">
      <c r="A502" s="27" t="s">
        <v>720</v>
      </c>
      <c r="B502" s="27" t="s">
        <v>694</v>
      </c>
      <c r="C502" s="27" t="s">
        <v>2952</v>
      </c>
      <c r="D502" s="27" t="s">
        <v>2951</v>
      </c>
      <c r="E502" s="24" t="s">
        <v>5227</v>
      </c>
    </row>
    <row r="503" spans="1:5" x14ac:dyDescent="0.2">
      <c r="A503" s="27" t="s">
        <v>721</v>
      </c>
      <c r="B503" s="27" t="s">
        <v>694</v>
      </c>
      <c r="C503" s="27" t="s">
        <v>2954</v>
      </c>
      <c r="D503" s="27" t="s">
        <v>2953</v>
      </c>
      <c r="E503" s="24" t="s">
        <v>5228</v>
      </c>
    </row>
    <row r="504" spans="1:5" x14ac:dyDescent="0.2">
      <c r="A504" s="27" t="s">
        <v>596</v>
      </c>
      <c r="B504" s="27" t="s">
        <v>694</v>
      </c>
      <c r="C504" s="27" t="s">
        <v>2716</v>
      </c>
      <c r="D504" s="27" t="s">
        <v>2955</v>
      </c>
      <c r="E504" s="24" t="s">
        <v>5229</v>
      </c>
    </row>
    <row r="505" spans="1:5" x14ac:dyDescent="0.2">
      <c r="A505" s="27" t="s">
        <v>722</v>
      </c>
      <c r="B505" s="27" t="s">
        <v>694</v>
      </c>
      <c r="C505" s="27" t="s">
        <v>2957</v>
      </c>
      <c r="D505" s="27" t="s">
        <v>2956</v>
      </c>
      <c r="E505" s="24" t="s">
        <v>5230</v>
      </c>
    </row>
    <row r="506" spans="1:5" x14ac:dyDescent="0.2">
      <c r="A506" s="27" t="s">
        <v>723</v>
      </c>
      <c r="B506" s="27" t="s">
        <v>694</v>
      </c>
      <c r="C506" s="27" t="s">
        <v>2959</v>
      </c>
      <c r="D506" s="27" t="s">
        <v>2958</v>
      </c>
      <c r="E506" s="24" t="s">
        <v>5231</v>
      </c>
    </row>
    <row r="507" spans="1:5" x14ac:dyDescent="0.2">
      <c r="A507" s="27" t="s">
        <v>724</v>
      </c>
      <c r="B507" s="27" t="s">
        <v>694</v>
      </c>
      <c r="C507" s="27" t="s">
        <v>2961</v>
      </c>
      <c r="D507" s="27" t="s">
        <v>2960</v>
      </c>
      <c r="E507" s="24" t="s">
        <v>5232</v>
      </c>
    </row>
    <row r="508" spans="1:5" x14ac:dyDescent="0.2">
      <c r="A508" s="27" t="s">
        <v>725</v>
      </c>
      <c r="B508" s="27" t="s">
        <v>694</v>
      </c>
      <c r="C508" s="27" t="s">
        <v>2963</v>
      </c>
      <c r="D508" s="27" t="s">
        <v>2962</v>
      </c>
      <c r="E508" s="24" t="s">
        <v>5233</v>
      </c>
    </row>
    <row r="509" spans="1:5" x14ac:dyDescent="0.2">
      <c r="A509" s="27" t="s">
        <v>726</v>
      </c>
      <c r="B509" s="27" t="s">
        <v>694</v>
      </c>
      <c r="C509" s="27" t="s">
        <v>2965</v>
      </c>
      <c r="D509" s="27" t="s">
        <v>2964</v>
      </c>
      <c r="E509" s="24" t="s">
        <v>5234</v>
      </c>
    </row>
    <row r="510" spans="1:5" x14ac:dyDescent="0.2">
      <c r="A510" s="27" t="s">
        <v>727</v>
      </c>
      <c r="B510" s="27" t="s">
        <v>694</v>
      </c>
      <c r="C510" s="27" t="s">
        <v>2967</v>
      </c>
      <c r="D510" s="27" t="s">
        <v>2966</v>
      </c>
      <c r="E510" s="24" t="s">
        <v>5235</v>
      </c>
    </row>
    <row r="511" spans="1:5" x14ac:dyDescent="0.2">
      <c r="A511" s="27" t="s">
        <v>728</v>
      </c>
      <c r="B511" s="27" t="s">
        <v>694</v>
      </c>
      <c r="C511" s="27" t="s">
        <v>2969</v>
      </c>
      <c r="D511" s="27" t="s">
        <v>2968</v>
      </c>
      <c r="E511" s="24" t="s">
        <v>5236</v>
      </c>
    </row>
    <row r="512" spans="1:5" x14ac:dyDescent="0.2">
      <c r="A512" s="27" t="s">
        <v>730</v>
      </c>
      <c r="B512" s="27" t="s">
        <v>729</v>
      </c>
      <c r="C512" s="27" t="s">
        <v>2971</v>
      </c>
      <c r="D512" s="27" t="s">
        <v>2970</v>
      </c>
      <c r="E512" s="24" t="s">
        <v>5237</v>
      </c>
    </row>
    <row r="513" spans="1:5" x14ac:dyDescent="0.2">
      <c r="A513" s="27" t="s">
        <v>731</v>
      </c>
      <c r="B513" s="27" t="s">
        <v>729</v>
      </c>
      <c r="C513" s="27" t="s">
        <v>2972</v>
      </c>
      <c r="D513" s="27" t="s">
        <v>2855</v>
      </c>
      <c r="E513" s="24" t="s">
        <v>5238</v>
      </c>
    </row>
    <row r="514" spans="1:5" x14ac:dyDescent="0.2">
      <c r="A514" s="27" t="s">
        <v>732</v>
      </c>
      <c r="B514" s="27" t="s">
        <v>729</v>
      </c>
      <c r="C514" s="27" t="s">
        <v>2974</v>
      </c>
      <c r="D514" s="27" t="s">
        <v>2973</v>
      </c>
      <c r="E514" s="24" t="s">
        <v>5239</v>
      </c>
    </row>
    <row r="515" spans="1:5" x14ac:dyDescent="0.2">
      <c r="A515" s="27" t="s">
        <v>733</v>
      </c>
      <c r="B515" s="27" t="s">
        <v>729</v>
      </c>
      <c r="C515" s="27" t="s">
        <v>2976</v>
      </c>
      <c r="D515" s="27" t="s">
        <v>2975</v>
      </c>
      <c r="E515" s="24" t="s">
        <v>5240</v>
      </c>
    </row>
    <row r="516" spans="1:5" x14ac:dyDescent="0.2">
      <c r="A516" s="27" t="s">
        <v>734</v>
      </c>
      <c r="B516" s="27" t="s">
        <v>729</v>
      </c>
      <c r="C516" s="27" t="s">
        <v>2978</v>
      </c>
      <c r="D516" s="27" t="s">
        <v>2977</v>
      </c>
      <c r="E516" s="24" t="s">
        <v>5241</v>
      </c>
    </row>
    <row r="517" spans="1:5" x14ac:dyDescent="0.2">
      <c r="A517" s="27" t="s">
        <v>735</v>
      </c>
      <c r="B517" s="27" t="s">
        <v>729</v>
      </c>
      <c r="C517" s="27" t="s">
        <v>2979</v>
      </c>
      <c r="D517" s="27" t="s">
        <v>2339</v>
      </c>
      <c r="E517" s="24" t="s">
        <v>5242</v>
      </c>
    </row>
    <row r="518" spans="1:5" x14ac:dyDescent="0.2">
      <c r="A518" s="27" t="s">
        <v>736</v>
      </c>
      <c r="B518" s="27" t="s">
        <v>729</v>
      </c>
      <c r="C518" s="27" t="s">
        <v>2981</v>
      </c>
      <c r="D518" s="27" t="s">
        <v>2980</v>
      </c>
      <c r="E518" s="24" t="s">
        <v>5243</v>
      </c>
    </row>
    <row r="519" spans="1:5" x14ac:dyDescent="0.2">
      <c r="A519" s="27" t="s">
        <v>737</v>
      </c>
      <c r="B519" s="27" t="s">
        <v>729</v>
      </c>
      <c r="C519" s="27" t="s">
        <v>2983</v>
      </c>
      <c r="D519" s="27" t="s">
        <v>2982</v>
      </c>
      <c r="E519" s="24" t="s">
        <v>5244</v>
      </c>
    </row>
    <row r="520" spans="1:5" x14ac:dyDescent="0.2">
      <c r="A520" s="27" t="s">
        <v>738</v>
      </c>
      <c r="B520" s="27" t="s">
        <v>729</v>
      </c>
      <c r="C520" s="27" t="s">
        <v>2984</v>
      </c>
      <c r="D520" s="27" t="s">
        <v>2345</v>
      </c>
      <c r="E520" s="24" t="s">
        <v>5245</v>
      </c>
    </row>
    <row r="521" spans="1:5" x14ac:dyDescent="0.2">
      <c r="A521" s="27" t="s">
        <v>739</v>
      </c>
      <c r="B521" s="27" t="s">
        <v>729</v>
      </c>
      <c r="C521" s="27" t="s">
        <v>2986</v>
      </c>
      <c r="D521" s="27" t="s">
        <v>2985</v>
      </c>
      <c r="E521" s="24" t="s">
        <v>5246</v>
      </c>
    </row>
    <row r="522" spans="1:5" x14ac:dyDescent="0.2">
      <c r="A522" s="27" t="s">
        <v>740</v>
      </c>
      <c r="B522" s="27" t="s">
        <v>729</v>
      </c>
      <c r="C522" s="27" t="s">
        <v>2988</v>
      </c>
      <c r="D522" s="27" t="s">
        <v>2987</v>
      </c>
      <c r="E522" s="24" t="s">
        <v>5247</v>
      </c>
    </row>
    <row r="523" spans="1:5" x14ac:dyDescent="0.2">
      <c r="A523" s="27" t="s">
        <v>741</v>
      </c>
      <c r="B523" s="27" t="s">
        <v>729</v>
      </c>
      <c r="C523" s="27" t="s">
        <v>2990</v>
      </c>
      <c r="D523" s="27" t="s">
        <v>2989</v>
      </c>
      <c r="E523" s="24" t="s">
        <v>5248</v>
      </c>
    </row>
    <row r="524" spans="1:5" x14ac:dyDescent="0.2">
      <c r="A524" s="27" t="s">
        <v>742</v>
      </c>
      <c r="B524" s="27" t="s">
        <v>729</v>
      </c>
      <c r="C524" s="27" t="s">
        <v>2991</v>
      </c>
      <c r="D524" s="27" t="s">
        <v>2879</v>
      </c>
      <c r="E524" s="24" t="s">
        <v>5249</v>
      </c>
    </row>
    <row r="525" spans="1:5" x14ac:dyDescent="0.2">
      <c r="A525" s="27" t="s">
        <v>743</v>
      </c>
      <c r="B525" s="27" t="s">
        <v>729</v>
      </c>
      <c r="C525" s="27" t="s">
        <v>2993</v>
      </c>
      <c r="D525" s="27" t="s">
        <v>2992</v>
      </c>
      <c r="E525" s="24" t="s">
        <v>5250</v>
      </c>
    </row>
    <row r="526" spans="1:5" x14ac:dyDescent="0.2">
      <c r="A526" s="27" t="s">
        <v>744</v>
      </c>
      <c r="B526" s="27" t="s">
        <v>729</v>
      </c>
      <c r="C526" s="27" t="s">
        <v>2995</v>
      </c>
      <c r="D526" s="27" t="s">
        <v>2994</v>
      </c>
      <c r="E526" s="24" t="s">
        <v>5251</v>
      </c>
    </row>
    <row r="527" spans="1:5" x14ac:dyDescent="0.2">
      <c r="A527" s="27" t="s">
        <v>745</v>
      </c>
      <c r="B527" s="27" t="s">
        <v>729</v>
      </c>
      <c r="C527" s="27" t="s">
        <v>2997</v>
      </c>
      <c r="D527" s="27" t="s">
        <v>2996</v>
      </c>
      <c r="E527" s="24" t="s">
        <v>5252</v>
      </c>
    </row>
    <row r="528" spans="1:5" x14ac:dyDescent="0.2">
      <c r="A528" s="27" t="s">
        <v>746</v>
      </c>
      <c r="B528" s="27" t="s">
        <v>729</v>
      </c>
      <c r="C528" s="27" t="s">
        <v>2999</v>
      </c>
      <c r="D528" s="27" t="s">
        <v>2998</v>
      </c>
      <c r="E528" s="24" t="s">
        <v>5253</v>
      </c>
    </row>
    <row r="529" spans="1:5" x14ac:dyDescent="0.2">
      <c r="A529" s="27" t="s">
        <v>747</v>
      </c>
      <c r="B529" s="27" t="s">
        <v>729</v>
      </c>
      <c r="C529" s="27" t="s">
        <v>3001</v>
      </c>
      <c r="D529" s="27" t="s">
        <v>3000</v>
      </c>
      <c r="E529" s="24" t="s">
        <v>5254</v>
      </c>
    </row>
    <row r="530" spans="1:5" x14ac:dyDescent="0.2">
      <c r="A530" s="27" t="s">
        <v>748</v>
      </c>
      <c r="B530" s="27" t="s">
        <v>729</v>
      </c>
      <c r="C530" s="27" t="s">
        <v>3003</v>
      </c>
      <c r="D530" s="27" t="s">
        <v>3002</v>
      </c>
      <c r="E530" s="24" t="s">
        <v>5255</v>
      </c>
    </row>
    <row r="531" spans="1:5" x14ac:dyDescent="0.2">
      <c r="A531" s="27" t="s">
        <v>749</v>
      </c>
      <c r="B531" s="27" t="s">
        <v>729</v>
      </c>
      <c r="C531" s="27" t="s">
        <v>3005</v>
      </c>
      <c r="D531" s="27" t="s">
        <v>3004</v>
      </c>
      <c r="E531" s="24" t="s">
        <v>5256</v>
      </c>
    </row>
    <row r="532" spans="1:5" x14ac:dyDescent="0.2">
      <c r="A532" s="27" t="s">
        <v>750</v>
      </c>
      <c r="B532" s="27" t="s">
        <v>729</v>
      </c>
      <c r="C532" s="27" t="s">
        <v>3007</v>
      </c>
      <c r="D532" s="27" t="s">
        <v>3006</v>
      </c>
      <c r="E532" s="24" t="s">
        <v>5257</v>
      </c>
    </row>
    <row r="533" spans="1:5" x14ac:dyDescent="0.2">
      <c r="A533" s="27" t="s">
        <v>751</v>
      </c>
      <c r="B533" s="27" t="s">
        <v>729</v>
      </c>
      <c r="C533" s="27" t="s">
        <v>3009</v>
      </c>
      <c r="D533" s="27" t="s">
        <v>3008</v>
      </c>
      <c r="E533" s="24" t="s">
        <v>5258</v>
      </c>
    </row>
    <row r="534" spans="1:5" x14ac:dyDescent="0.2">
      <c r="A534" s="27" t="s">
        <v>752</v>
      </c>
      <c r="B534" s="27" t="s">
        <v>729</v>
      </c>
      <c r="C534" s="27" t="s">
        <v>3011</v>
      </c>
      <c r="D534" s="27" t="s">
        <v>3010</v>
      </c>
      <c r="E534" s="24" t="s">
        <v>5259</v>
      </c>
    </row>
    <row r="535" spans="1:5" x14ac:dyDescent="0.2">
      <c r="A535" s="27" t="s">
        <v>753</v>
      </c>
      <c r="B535" s="27" t="s">
        <v>729</v>
      </c>
      <c r="C535" s="27" t="s">
        <v>3013</v>
      </c>
      <c r="D535" s="27" t="s">
        <v>3012</v>
      </c>
      <c r="E535" s="24" t="s">
        <v>5260</v>
      </c>
    </row>
    <row r="536" spans="1:5" x14ac:dyDescent="0.2">
      <c r="A536" s="27" t="s">
        <v>754</v>
      </c>
      <c r="B536" s="27" t="s">
        <v>729</v>
      </c>
      <c r="C536" s="27" t="s">
        <v>3015</v>
      </c>
      <c r="D536" s="27" t="s">
        <v>3014</v>
      </c>
      <c r="E536" s="24" t="s">
        <v>5261</v>
      </c>
    </row>
    <row r="537" spans="1:5" x14ac:dyDescent="0.2">
      <c r="A537" s="27" t="s">
        <v>755</v>
      </c>
      <c r="B537" s="27" t="s">
        <v>729</v>
      </c>
      <c r="C537" s="27" t="s">
        <v>3017</v>
      </c>
      <c r="D537" s="27" t="s">
        <v>3016</v>
      </c>
      <c r="E537" s="24" t="s">
        <v>5262</v>
      </c>
    </row>
    <row r="538" spans="1:5" x14ac:dyDescent="0.2">
      <c r="A538" s="27" t="s">
        <v>756</v>
      </c>
      <c r="B538" s="27" t="s">
        <v>729</v>
      </c>
      <c r="C538" s="27" t="s">
        <v>3019</v>
      </c>
      <c r="D538" s="27" t="s">
        <v>3018</v>
      </c>
      <c r="E538" s="24" t="s">
        <v>5263</v>
      </c>
    </row>
    <row r="539" spans="1:5" x14ac:dyDescent="0.2">
      <c r="A539" s="27" t="s">
        <v>757</v>
      </c>
      <c r="B539" s="27" t="s">
        <v>729</v>
      </c>
      <c r="C539" s="27" t="s">
        <v>3021</v>
      </c>
      <c r="D539" s="27" t="s">
        <v>3020</v>
      </c>
      <c r="E539" s="24" t="s">
        <v>5264</v>
      </c>
    </row>
    <row r="540" spans="1:5" x14ac:dyDescent="0.2">
      <c r="A540" s="27" t="s">
        <v>758</v>
      </c>
      <c r="B540" s="27" t="s">
        <v>729</v>
      </c>
      <c r="C540" s="27" t="s">
        <v>3023</v>
      </c>
      <c r="D540" s="27" t="s">
        <v>3022</v>
      </c>
      <c r="E540" s="24" t="s">
        <v>5265</v>
      </c>
    </row>
    <row r="541" spans="1:5" x14ac:dyDescent="0.2">
      <c r="A541" s="27" t="s">
        <v>759</v>
      </c>
      <c r="B541" s="27" t="s">
        <v>729</v>
      </c>
      <c r="C541" s="27" t="s">
        <v>3025</v>
      </c>
      <c r="D541" s="27" t="s">
        <v>3024</v>
      </c>
      <c r="E541" s="24" t="s">
        <v>5266</v>
      </c>
    </row>
    <row r="542" spans="1:5" x14ac:dyDescent="0.2">
      <c r="A542" s="27" t="s">
        <v>760</v>
      </c>
      <c r="B542" s="27" t="s">
        <v>729</v>
      </c>
      <c r="C542" s="27" t="s">
        <v>3027</v>
      </c>
      <c r="D542" s="27" t="s">
        <v>3026</v>
      </c>
      <c r="E542" s="24" t="s">
        <v>5267</v>
      </c>
    </row>
    <row r="543" spans="1:5" x14ac:dyDescent="0.2">
      <c r="A543" s="27" t="s">
        <v>761</v>
      </c>
      <c r="B543" s="27" t="s">
        <v>729</v>
      </c>
      <c r="C543" s="27" t="s">
        <v>3029</v>
      </c>
      <c r="D543" s="27" t="s">
        <v>3028</v>
      </c>
      <c r="E543" s="24" t="s">
        <v>5268</v>
      </c>
    </row>
    <row r="544" spans="1:5" x14ac:dyDescent="0.2">
      <c r="A544" s="27" t="s">
        <v>762</v>
      </c>
      <c r="B544" s="27" t="s">
        <v>729</v>
      </c>
      <c r="C544" s="27" t="s">
        <v>3031</v>
      </c>
      <c r="D544" s="27" t="s">
        <v>3030</v>
      </c>
      <c r="E544" s="24" t="s">
        <v>5269</v>
      </c>
    </row>
    <row r="545" spans="1:5" x14ac:dyDescent="0.2">
      <c r="A545" s="27" t="s">
        <v>763</v>
      </c>
      <c r="B545" s="27" t="s">
        <v>729</v>
      </c>
      <c r="C545" s="27" t="s">
        <v>3033</v>
      </c>
      <c r="D545" s="27" t="s">
        <v>3032</v>
      </c>
      <c r="E545" s="24" t="s">
        <v>5270</v>
      </c>
    </row>
    <row r="546" spans="1:5" x14ac:dyDescent="0.2">
      <c r="A546" s="27" t="s">
        <v>764</v>
      </c>
      <c r="B546" s="27" t="s">
        <v>729</v>
      </c>
      <c r="C546" s="27" t="s">
        <v>3035</v>
      </c>
      <c r="D546" s="27" t="s">
        <v>3034</v>
      </c>
      <c r="E546" s="24" t="s">
        <v>5271</v>
      </c>
    </row>
    <row r="547" spans="1:5" x14ac:dyDescent="0.2">
      <c r="A547" s="27" t="s">
        <v>765</v>
      </c>
      <c r="B547" s="27" t="s">
        <v>729</v>
      </c>
      <c r="C547" s="27" t="s">
        <v>3037</v>
      </c>
      <c r="D547" s="27" t="s">
        <v>3036</v>
      </c>
      <c r="E547" s="24" t="s">
        <v>5272</v>
      </c>
    </row>
    <row r="548" spans="1:5" x14ac:dyDescent="0.2">
      <c r="A548" s="27" t="s">
        <v>766</v>
      </c>
      <c r="B548" s="27" t="s">
        <v>729</v>
      </c>
      <c r="C548" s="27" t="s">
        <v>3039</v>
      </c>
      <c r="D548" s="27" t="s">
        <v>3038</v>
      </c>
      <c r="E548" s="24" t="s">
        <v>5273</v>
      </c>
    </row>
    <row r="549" spans="1:5" x14ac:dyDescent="0.2">
      <c r="A549" s="27" t="s">
        <v>767</v>
      </c>
      <c r="B549" s="27" t="s">
        <v>729</v>
      </c>
      <c r="C549" s="27" t="s">
        <v>3041</v>
      </c>
      <c r="D549" s="27" t="s">
        <v>3040</v>
      </c>
      <c r="E549" s="24" t="s">
        <v>5274</v>
      </c>
    </row>
    <row r="550" spans="1:5" x14ac:dyDescent="0.2">
      <c r="A550" s="27" t="s">
        <v>768</v>
      </c>
      <c r="B550" s="27" t="s">
        <v>729</v>
      </c>
      <c r="C550" s="27" t="s">
        <v>3043</v>
      </c>
      <c r="D550" s="27" t="s">
        <v>3042</v>
      </c>
      <c r="E550" s="24" t="s">
        <v>5275</v>
      </c>
    </row>
    <row r="551" spans="1:5" x14ac:dyDescent="0.2">
      <c r="A551" s="27" t="s">
        <v>769</v>
      </c>
      <c r="B551" s="27" t="s">
        <v>103</v>
      </c>
      <c r="C551" s="27" t="s">
        <v>3045</v>
      </c>
      <c r="D551" s="27" t="s">
        <v>3044</v>
      </c>
      <c r="E551" s="24" t="s">
        <v>5276</v>
      </c>
    </row>
    <row r="552" spans="1:5" x14ac:dyDescent="0.2">
      <c r="A552" s="27" t="s">
        <v>770</v>
      </c>
      <c r="B552" s="27" t="s">
        <v>103</v>
      </c>
      <c r="C552" s="27" t="s">
        <v>3047</v>
      </c>
      <c r="D552" s="27" t="s">
        <v>3046</v>
      </c>
      <c r="E552" s="24" t="s">
        <v>5277</v>
      </c>
    </row>
    <row r="553" spans="1:5" x14ac:dyDescent="0.2">
      <c r="A553" s="27" t="s">
        <v>771</v>
      </c>
      <c r="B553" s="27" t="s">
        <v>729</v>
      </c>
      <c r="C553" s="27" t="s">
        <v>3049</v>
      </c>
      <c r="D553" s="27" t="s">
        <v>3048</v>
      </c>
      <c r="E553" s="24" t="s">
        <v>5278</v>
      </c>
    </row>
    <row r="554" spans="1:5" x14ac:dyDescent="0.2">
      <c r="A554" s="27" t="s">
        <v>772</v>
      </c>
      <c r="B554" s="27" t="s">
        <v>729</v>
      </c>
      <c r="C554" s="27" t="s">
        <v>3051</v>
      </c>
      <c r="D554" s="27" t="s">
        <v>3050</v>
      </c>
      <c r="E554" s="24" t="s">
        <v>5279</v>
      </c>
    </row>
    <row r="555" spans="1:5" x14ac:dyDescent="0.2">
      <c r="A555" s="27" t="s">
        <v>773</v>
      </c>
      <c r="B555" s="27" t="s">
        <v>729</v>
      </c>
      <c r="C555" s="27" t="s">
        <v>3053</v>
      </c>
      <c r="D555" s="27" t="s">
        <v>3052</v>
      </c>
      <c r="E555" s="24" t="s">
        <v>5280</v>
      </c>
    </row>
    <row r="556" spans="1:5" x14ac:dyDescent="0.2">
      <c r="A556" s="27" t="s">
        <v>774</v>
      </c>
      <c r="B556" s="27" t="s">
        <v>729</v>
      </c>
      <c r="C556" s="27" t="s">
        <v>3055</v>
      </c>
      <c r="D556" s="27" t="s">
        <v>3054</v>
      </c>
      <c r="E556" s="24" t="s">
        <v>5281</v>
      </c>
    </row>
    <row r="557" spans="1:5" x14ac:dyDescent="0.2">
      <c r="A557" s="27" t="s">
        <v>775</v>
      </c>
      <c r="B557" s="27" t="s">
        <v>729</v>
      </c>
      <c r="C557" s="27" t="s">
        <v>3057</v>
      </c>
      <c r="D557" s="27" t="s">
        <v>3056</v>
      </c>
      <c r="E557" s="24" t="s">
        <v>5282</v>
      </c>
    </row>
    <row r="558" spans="1:5" x14ac:dyDescent="0.2">
      <c r="A558" s="27" t="s">
        <v>776</v>
      </c>
      <c r="B558" s="27" t="s">
        <v>729</v>
      </c>
      <c r="C558" s="27" t="s">
        <v>3059</v>
      </c>
      <c r="D558" s="27" t="s">
        <v>3058</v>
      </c>
      <c r="E558" s="24" t="s">
        <v>5283</v>
      </c>
    </row>
    <row r="559" spans="1:5" x14ac:dyDescent="0.2">
      <c r="A559" s="27" t="s">
        <v>777</v>
      </c>
      <c r="B559" s="27" t="s">
        <v>729</v>
      </c>
      <c r="C559" s="27" t="s">
        <v>3061</v>
      </c>
      <c r="D559" s="27" t="s">
        <v>3060</v>
      </c>
      <c r="E559" s="24" t="s">
        <v>5284</v>
      </c>
    </row>
    <row r="560" spans="1:5" x14ac:dyDescent="0.2">
      <c r="A560" s="27" t="s">
        <v>778</v>
      </c>
      <c r="B560" s="27" t="s">
        <v>729</v>
      </c>
      <c r="C560" s="27" t="s">
        <v>3063</v>
      </c>
      <c r="D560" s="27" t="s">
        <v>3062</v>
      </c>
      <c r="E560" s="24" t="s">
        <v>5285</v>
      </c>
    </row>
    <row r="561" spans="1:5" x14ac:dyDescent="0.2">
      <c r="A561" s="27" t="s">
        <v>779</v>
      </c>
      <c r="B561" s="27" t="s">
        <v>729</v>
      </c>
      <c r="C561" s="27" t="s">
        <v>3065</v>
      </c>
      <c r="D561" s="27" t="s">
        <v>3064</v>
      </c>
      <c r="E561" s="24" t="s">
        <v>5286</v>
      </c>
    </row>
    <row r="562" spans="1:5" x14ac:dyDescent="0.2">
      <c r="A562" s="27" t="s">
        <v>780</v>
      </c>
      <c r="B562" s="27" t="s">
        <v>729</v>
      </c>
      <c r="C562" s="27" t="s">
        <v>3067</v>
      </c>
      <c r="D562" s="27" t="s">
        <v>3066</v>
      </c>
      <c r="E562" s="24" t="s">
        <v>5287</v>
      </c>
    </row>
    <row r="563" spans="1:5" x14ac:dyDescent="0.2">
      <c r="A563" s="27" t="s">
        <v>781</v>
      </c>
      <c r="B563" s="27" t="s">
        <v>729</v>
      </c>
      <c r="C563" s="27" t="s">
        <v>3068</v>
      </c>
      <c r="D563" s="27" t="s">
        <v>2893</v>
      </c>
      <c r="E563" s="24" t="s">
        <v>5288</v>
      </c>
    </row>
    <row r="564" spans="1:5" x14ac:dyDescent="0.2">
      <c r="A564" s="27" t="s">
        <v>782</v>
      </c>
      <c r="B564" s="27" t="s">
        <v>729</v>
      </c>
      <c r="C564" s="27" t="s">
        <v>3070</v>
      </c>
      <c r="D564" s="27" t="s">
        <v>3069</v>
      </c>
      <c r="E564" s="24" t="s">
        <v>5289</v>
      </c>
    </row>
    <row r="565" spans="1:5" x14ac:dyDescent="0.2">
      <c r="A565" s="27" t="s">
        <v>783</v>
      </c>
      <c r="B565" s="27" t="s">
        <v>729</v>
      </c>
      <c r="C565" s="27" t="s">
        <v>3072</v>
      </c>
      <c r="D565" s="27" t="s">
        <v>3071</v>
      </c>
      <c r="E565" s="24" t="s">
        <v>5290</v>
      </c>
    </row>
    <row r="566" spans="1:5" x14ac:dyDescent="0.2">
      <c r="A566" s="27" t="s">
        <v>784</v>
      </c>
      <c r="B566" s="27" t="s">
        <v>729</v>
      </c>
      <c r="C566" s="27" t="s">
        <v>3074</v>
      </c>
      <c r="D566" s="27" t="s">
        <v>3073</v>
      </c>
      <c r="E566" s="24" t="s">
        <v>5291</v>
      </c>
    </row>
    <row r="567" spans="1:5" x14ac:dyDescent="0.2">
      <c r="A567" s="27" t="s">
        <v>785</v>
      </c>
      <c r="B567" s="27" t="s">
        <v>729</v>
      </c>
      <c r="C567" s="27" t="s">
        <v>3076</v>
      </c>
      <c r="D567" s="27" t="s">
        <v>3075</v>
      </c>
      <c r="E567" s="24" t="s">
        <v>5292</v>
      </c>
    </row>
    <row r="568" spans="1:5" x14ac:dyDescent="0.2">
      <c r="A568" s="27" t="s">
        <v>500</v>
      </c>
      <c r="B568" s="27" t="s">
        <v>729</v>
      </c>
      <c r="C568" s="27" t="s">
        <v>2534</v>
      </c>
      <c r="D568" s="27" t="s">
        <v>3077</v>
      </c>
      <c r="E568" s="24" t="s">
        <v>5293</v>
      </c>
    </row>
    <row r="569" spans="1:5" x14ac:dyDescent="0.2">
      <c r="A569" s="27" t="s">
        <v>786</v>
      </c>
      <c r="B569" s="27" t="s">
        <v>729</v>
      </c>
      <c r="C569" s="27" t="s">
        <v>2152</v>
      </c>
      <c r="D569" s="27" t="s">
        <v>3078</v>
      </c>
      <c r="E569" s="24" t="s">
        <v>5294</v>
      </c>
    </row>
    <row r="570" spans="1:5" x14ac:dyDescent="0.2">
      <c r="A570" s="27" t="s">
        <v>787</v>
      </c>
      <c r="B570" s="27" t="s">
        <v>729</v>
      </c>
      <c r="C570" s="27" t="s">
        <v>3080</v>
      </c>
      <c r="D570" s="27" t="s">
        <v>3079</v>
      </c>
      <c r="E570" s="24" t="s">
        <v>5295</v>
      </c>
    </row>
    <row r="571" spans="1:5" x14ac:dyDescent="0.2">
      <c r="A571" s="27" t="s">
        <v>788</v>
      </c>
      <c r="B571" s="27" t="s">
        <v>729</v>
      </c>
      <c r="C571" s="27" t="s">
        <v>3082</v>
      </c>
      <c r="D571" s="27" t="s">
        <v>3081</v>
      </c>
      <c r="E571" s="24" t="s">
        <v>5296</v>
      </c>
    </row>
    <row r="572" spans="1:5" x14ac:dyDescent="0.2">
      <c r="A572" s="27" t="s">
        <v>789</v>
      </c>
      <c r="B572" s="27" t="s">
        <v>729</v>
      </c>
      <c r="C572" s="27" t="s">
        <v>3084</v>
      </c>
      <c r="D572" s="27" t="s">
        <v>3083</v>
      </c>
      <c r="E572" s="24" t="s">
        <v>5297</v>
      </c>
    </row>
    <row r="573" spans="1:5" x14ac:dyDescent="0.2">
      <c r="A573" s="27" t="s">
        <v>790</v>
      </c>
      <c r="B573" s="27" t="s">
        <v>729</v>
      </c>
      <c r="C573" s="27" t="s">
        <v>3086</v>
      </c>
      <c r="D573" s="27" t="s">
        <v>3085</v>
      </c>
      <c r="E573" s="24" t="s">
        <v>5298</v>
      </c>
    </row>
    <row r="574" spans="1:5" x14ac:dyDescent="0.2">
      <c r="A574" s="27" t="s">
        <v>791</v>
      </c>
      <c r="B574" s="27" t="s">
        <v>729</v>
      </c>
      <c r="C574" s="27" t="s">
        <v>3088</v>
      </c>
      <c r="D574" s="27" t="s">
        <v>3087</v>
      </c>
      <c r="E574" s="24" t="s">
        <v>5299</v>
      </c>
    </row>
    <row r="575" spans="1:5" x14ac:dyDescent="0.2">
      <c r="A575" s="27" t="s">
        <v>793</v>
      </c>
      <c r="B575" s="27" t="s">
        <v>792</v>
      </c>
      <c r="C575" s="27" t="s">
        <v>3089</v>
      </c>
      <c r="D575" s="27" t="s">
        <v>1969</v>
      </c>
      <c r="E575" s="24" t="s">
        <v>5300</v>
      </c>
    </row>
    <row r="576" spans="1:5" x14ac:dyDescent="0.2">
      <c r="A576" s="27" t="s">
        <v>794</v>
      </c>
      <c r="B576" s="27" t="s">
        <v>792</v>
      </c>
      <c r="C576" s="27" t="s">
        <v>3090</v>
      </c>
      <c r="D576" s="27" t="s">
        <v>1971</v>
      </c>
      <c r="E576" s="24" t="s">
        <v>5301</v>
      </c>
    </row>
    <row r="577" spans="1:5" x14ac:dyDescent="0.2">
      <c r="A577" s="27" t="s">
        <v>795</v>
      </c>
      <c r="B577" s="27" t="s">
        <v>792</v>
      </c>
      <c r="C577" s="27" t="s">
        <v>3091</v>
      </c>
      <c r="D577" s="27" t="s">
        <v>1973</v>
      </c>
      <c r="E577" s="24" t="s">
        <v>5302</v>
      </c>
    </row>
    <row r="578" spans="1:5" x14ac:dyDescent="0.2">
      <c r="A578" s="27" t="s">
        <v>796</v>
      </c>
      <c r="B578" s="27" t="s">
        <v>792</v>
      </c>
      <c r="C578" s="27" t="s">
        <v>3092</v>
      </c>
      <c r="D578" s="27" t="s">
        <v>1975</v>
      </c>
      <c r="E578" s="24" t="s">
        <v>5303</v>
      </c>
    </row>
    <row r="579" spans="1:5" x14ac:dyDescent="0.2">
      <c r="A579" s="27" t="s">
        <v>797</v>
      </c>
      <c r="B579" s="27" t="s">
        <v>792</v>
      </c>
      <c r="C579" s="27" t="s">
        <v>3093</v>
      </c>
      <c r="D579" s="27" t="s">
        <v>1977</v>
      </c>
      <c r="E579" s="24" t="s">
        <v>5304</v>
      </c>
    </row>
    <row r="580" spans="1:5" x14ac:dyDescent="0.2">
      <c r="A580" s="27" t="s">
        <v>798</v>
      </c>
      <c r="B580" s="27" t="s">
        <v>792</v>
      </c>
      <c r="C580" s="27" t="s">
        <v>3094</v>
      </c>
      <c r="D580" s="27" t="s">
        <v>1979</v>
      </c>
      <c r="E580" s="24" t="s">
        <v>5305</v>
      </c>
    </row>
    <row r="581" spans="1:5" x14ac:dyDescent="0.2">
      <c r="A581" s="27" t="s">
        <v>799</v>
      </c>
      <c r="B581" s="27" t="s">
        <v>792</v>
      </c>
      <c r="C581" s="27" t="s">
        <v>3095</v>
      </c>
      <c r="D581" s="27" t="s">
        <v>1981</v>
      </c>
      <c r="E581" s="24" t="s">
        <v>5306</v>
      </c>
    </row>
    <row r="582" spans="1:5" x14ac:dyDescent="0.2">
      <c r="A582" s="27" t="s">
        <v>800</v>
      </c>
      <c r="B582" s="27" t="s">
        <v>792</v>
      </c>
      <c r="C582" s="27" t="s">
        <v>3096</v>
      </c>
      <c r="D582" s="27" t="s">
        <v>1983</v>
      </c>
      <c r="E582" s="24" t="s">
        <v>5307</v>
      </c>
    </row>
    <row r="583" spans="1:5" x14ac:dyDescent="0.2">
      <c r="A583" s="27" t="s">
        <v>801</v>
      </c>
      <c r="B583" s="27" t="s">
        <v>792</v>
      </c>
      <c r="C583" s="27" t="s">
        <v>3097</v>
      </c>
      <c r="D583" s="27" t="s">
        <v>1987</v>
      </c>
      <c r="E583" s="24" t="s">
        <v>5308</v>
      </c>
    </row>
    <row r="584" spans="1:5" x14ac:dyDescent="0.2">
      <c r="A584" s="27" t="s">
        <v>802</v>
      </c>
      <c r="B584" s="27" t="s">
        <v>792</v>
      </c>
      <c r="C584" s="27" t="s">
        <v>3098</v>
      </c>
      <c r="D584" s="27" t="s">
        <v>1989</v>
      </c>
      <c r="E584" s="24" t="s">
        <v>5309</v>
      </c>
    </row>
    <row r="585" spans="1:5" x14ac:dyDescent="0.2">
      <c r="A585" s="27" t="s">
        <v>803</v>
      </c>
      <c r="B585" s="27" t="s">
        <v>792</v>
      </c>
      <c r="C585" s="27" t="s">
        <v>2878</v>
      </c>
      <c r="D585" s="27" t="s">
        <v>1991</v>
      </c>
      <c r="E585" s="24" t="s">
        <v>5310</v>
      </c>
    </row>
    <row r="586" spans="1:5" x14ac:dyDescent="0.2">
      <c r="A586" s="27" t="s">
        <v>804</v>
      </c>
      <c r="B586" s="27" t="s">
        <v>792</v>
      </c>
      <c r="C586" s="27" t="s">
        <v>3099</v>
      </c>
      <c r="D586" s="27" t="s">
        <v>1993</v>
      </c>
      <c r="E586" s="24" t="s">
        <v>5311</v>
      </c>
    </row>
    <row r="587" spans="1:5" x14ac:dyDescent="0.2">
      <c r="A587" s="27" t="s">
        <v>805</v>
      </c>
      <c r="B587" s="27" t="s">
        <v>792</v>
      </c>
      <c r="C587" s="27" t="s">
        <v>3100</v>
      </c>
      <c r="D587" s="27" t="s">
        <v>1997</v>
      </c>
      <c r="E587" s="24" t="s">
        <v>5312</v>
      </c>
    </row>
    <row r="588" spans="1:5" x14ac:dyDescent="0.2">
      <c r="A588" s="27" t="s">
        <v>806</v>
      </c>
      <c r="B588" s="27" t="s">
        <v>792</v>
      </c>
      <c r="C588" s="27" t="s">
        <v>3101</v>
      </c>
      <c r="D588" s="27" t="s">
        <v>1999</v>
      </c>
      <c r="E588" s="24" t="s">
        <v>5313</v>
      </c>
    </row>
    <row r="589" spans="1:5" x14ac:dyDescent="0.2">
      <c r="A589" s="27" t="s">
        <v>807</v>
      </c>
      <c r="B589" s="27" t="s">
        <v>792</v>
      </c>
      <c r="C589" s="27" t="s">
        <v>3102</v>
      </c>
      <c r="D589" s="27" t="s">
        <v>2001</v>
      </c>
      <c r="E589" s="24" t="s">
        <v>5314</v>
      </c>
    </row>
    <row r="590" spans="1:5" x14ac:dyDescent="0.2">
      <c r="A590" s="27" t="s">
        <v>808</v>
      </c>
      <c r="B590" s="27" t="s">
        <v>792</v>
      </c>
      <c r="C590" s="27" t="s">
        <v>3103</v>
      </c>
      <c r="D590" s="27" t="s">
        <v>2003</v>
      </c>
      <c r="E590" s="24" t="s">
        <v>5315</v>
      </c>
    </row>
    <row r="591" spans="1:5" x14ac:dyDescent="0.2">
      <c r="A591" s="27" t="s">
        <v>809</v>
      </c>
      <c r="B591" s="27" t="s">
        <v>792</v>
      </c>
      <c r="C591" s="27" t="s">
        <v>3104</v>
      </c>
      <c r="D591" s="27" t="s">
        <v>2005</v>
      </c>
      <c r="E591" s="24" t="s">
        <v>5316</v>
      </c>
    </row>
    <row r="592" spans="1:5" x14ac:dyDescent="0.2">
      <c r="A592" s="27" t="s">
        <v>810</v>
      </c>
      <c r="B592" s="27" t="s">
        <v>792</v>
      </c>
      <c r="C592" s="27" t="s">
        <v>3105</v>
      </c>
      <c r="D592" s="27" t="s">
        <v>2007</v>
      </c>
      <c r="E592" s="24" t="s">
        <v>5317</v>
      </c>
    </row>
    <row r="593" spans="1:5" x14ac:dyDescent="0.2">
      <c r="A593" s="27" t="s">
        <v>811</v>
      </c>
      <c r="B593" s="27" t="s">
        <v>792</v>
      </c>
      <c r="C593" s="27" t="s">
        <v>3106</v>
      </c>
      <c r="D593" s="27" t="s">
        <v>2009</v>
      </c>
      <c r="E593" s="24" t="s">
        <v>5318</v>
      </c>
    </row>
    <row r="594" spans="1:5" x14ac:dyDescent="0.2">
      <c r="A594" s="27" t="s">
        <v>812</v>
      </c>
      <c r="B594" s="27" t="s">
        <v>792</v>
      </c>
      <c r="C594" s="27" t="s">
        <v>3107</v>
      </c>
      <c r="D594" s="27" t="s">
        <v>2011</v>
      </c>
      <c r="E594" s="24" t="s">
        <v>5319</v>
      </c>
    </row>
    <row r="595" spans="1:5" x14ac:dyDescent="0.2">
      <c r="A595" s="27" t="s">
        <v>813</v>
      </c>
      <c r="B595" s="27" t="s">
        <v>792</v>
      </c>
      <c r="C595" s="27" t="s">
        <v>3108</v>
      </c>
      <c r="D595" s="27" t="s">
        <v>2013</v>
      </c>
      <c r="E595" s="24" t="s">
        <v>5320</v>
      </c>
    </row>
    <row r="596" spans="1:5" x14ac:dyDescent="0.2">
      <c r="A596" s="27" t="s">
        <v>814</v>
      </c>
      <c r="B596" s="27" t="s">
        <v>792</v>
      </c>
      <c r="C596" s="27" t="s">
        <v>3109</v>
      </c>
      <c r="D596" s="27" t="s">
        <v>2015</v>
      </c>
      <c r="E596" s="24" t="s">
        <v>5321</v>
      </c>
    </row>
    <row r="597" spans="1:5" x14ac:dyDescent="0.2">
      <c r="A597" s="27" t="s">
        <v>815</v>
      </c>
      <c r="B597" s="27" t="s">
        <v>792</v>
      </c>
      <c r="C597" s="27" t="s">
        <v>3110</v>
      </c>
      <c r="D597" s="27" t="s">
        <v>2017</v>
      </c>
      <c r="E597" s="24" t="s">
        <v>5322</v>
      </c>
    </row>
    <row r="598" spans="1:5" x14ac:dyDescent="0.2">
      <c r="A598" s="27" t="s">
        <v>816</v>
      </c>
      <c r="B598" s="27" t="s">
        <v>792</v>
      </c>
      <c r="C598" s="27" t="s">
        <v>3111</v>
      </c>
      <c r="D598" s="27" t="s">
        <v>2019</v>
      </c>
      <c r="E598" s="24" t="s">
        <v>5323</v>
      </c>
    </row>
    <row r="599" spans="1:5" x14ac:dyDescent="0.2">
      <c r="A599" s="27" t="s">
        <v>817</v>
      </c>
      <c r="B599" s="27" t="s">
        <v>792</v>
      </c>
      <c r="C599" s="27" t="s">
        <v>3112</v>
      </c>
      <c r="D599" s="27" t="s">
        <v>2021</v>
      </c>
      <c r="E599" s="24" t="s">
        <v>5324</v>
      </c>
    </row>
    <row r="600" spans="1:5" x14ac:dyDescent="0.2">
      <c r="A600" s="27" t="s">
        <v>818</v>
      </c>
      <c r="B600" s="27" t="s">
        <v>792</v>
      </c>
      <c r="C600" s="27" t="s">
        <v>3113</v>
      </c>
      <c r="D600" s="27" t="s">
        <v>2023</v>
      </c>
      <c r="E600" s="24" t="s">
        <v>5325</v>
      </c>
    </row>
    <row r="601" spans="1:5" x14ac:dyDescent="0.2">
      <c r="A601" s="27" t="s">
        <v>819</v>
      </c>
      <c r="B601" s="27" t="s">
        <v>792</v>
      </c>
      <c r="C601" s="27" t="s">
        <v>3114</v>
      </c>
      <c r="D601" s="27" t="s">
        <v>2025</v>
      </c>
      <c r="E601" s="24" t="s">
        <v>5326</v>
      </c>
    </row>
    <row r="602" spans="1:5" x14ac:dyDescent="0.2">
      <c r="A602" s="27" t="s">
        <v>820</v>
      </c>
      <c r="B602" s="27" t="s">
        <v>792</v>
      </c>
      <c r="C602" s="27" t="s">
        <v>3115</v>
      </c>
      <c r="D602" s="27" t="s">
        <v>2027</v>
      </c>
      <c r="E602" s="24" t="s">
        <v>5327</v>
      </c>
    </row>
    <row r="603" spans="1:5" x14ac:dyDescent="0.2">
      <c r="A603" s="27" t="s">
        <v>821</v>
      </c>
      <c r="B603" s="27" t="s">
        <v>792</v>
      </c>
      <c r="C603" s="27" t="s">
        <v>3116</v>
      </c>
      <c r="D603" s="27" t="s">
        <v>2029</v>
      </c>
      <c r="E603" s="24" t="s">
        <v>5328</v>
      </c>
    </row>
    <row r="604" spans="1:5" x14ac:dyDescent="0.2">
      <c r="A604" s="27" t="s">
        <v>822</v>
      </c>
      <c r="B604" s="27" t="s">
        <v>792</v>
      </c>
      <c r="C604" s="27" t="s">
        <v>3118</v>
      </c>
      <c r="D604" s="27" t="s">
        <v>3117</v>
      </c>
      <c r="E604" s="24" t="s">
        <v>5329</v>
      </c>
    </row>
    <row r="605" spans="1:5" x14ac:dyDescent="0.2">
      <c r="A605" s="27" t="s">
        <v>823</v>
      </c>
      <c r="B605" s="27" t="s">
        <v>792</v>
      </c>
      <c r="C605" s="27" t="s">
        <v>3119</v>
      </c>
      <c r="D605" s="27" t="s">
        <v>2031</v>
      </c>
      <c r="E605" s="24" t="s">
        <v>5330</v>
      </c>
    </row>
    <row r="606" spans="1:5" x14ac:dyDescent="0.2">
      <c r="A606" s="27" t="s">
        <v>824</v>
      </c>
      <c r="B606" s="27" t="s">
        <v>792</v>
      </c>
      <c r="C606" s="27" t="s">
        <v>3120</v>
      </c>
      <c r="D606" s="27" t="s">
        <v>2033</v>
      </c>
      <c r="E606" s="24" t="s">
        <v>5331</v>
      </c>
    </row>
    <row r="607" spans="1:5" x14ac:dyDescent="0.2">
      <c r="A607" s="27" t="s">
        <v>825</v>
      </c>
      <c r="B607" s="27" t="s">
        <v>792</v>
      </c>
      <c r="C607" s="27" t="s">
        <v>3121</v>
      </c>
      <c r="D607" s="27" t="s">
        <v>2035</v>
      </c>
      <c r="E607" s="24" t="s">
        <v>5332</v>
      </c>
    </row>
    <row r="608" spans="1:5" x14ac:dyDescent="0.2">
      <c r="A608" s="27" t="s">
        <v>826</v>
      </c>
      <c r="B608" s="27" t="s">
        <v>792</v>
      </c>
      <c r="C608" s="27" t="s">
        <v>3122</v>
      </c>
      <c r="D608" s="27" t="s">
        <v>2037</v>
      </c>
      <c r="E608" s="24" t="s">
        <v>5333</v>
      </c>
    </row>
    <row r="609" spans="1:5" x14ac:dyDescent="0.2">
      <c r="A609" s="27" t="s">
        <v>827</v>
      </c>
      <c r="B609" s="27" t="s">
        <v>792</v>
      </c>
      <c r="C609" s="27" t="s">
        <v>3124</v>
      </c>
      <c r="D609" s="27" t="s">
        <v>3123</v>
      </c>
      <c r="E609" s="24" t="s">
        <v>5334</v>
      </c>
    </row>
    <row r="610" spans="1:5" x14ac:dyDescent="0.2">
      <c r="A610" s="27" t="s">
        <v>828</v>
      </c>
      <c r="B610" s="27" t="s">
        <v>792</v>
      </c>
      <c r="C610" s="27" t="s">
        <v>3126</v>
      </c>
      <c r="D610" s="27" t="s">
        <v>3125</v>
      </c>
      <c r="E610" s="24" t="s">
        <v>5335</v>
      </c>
    </row>
    <row r="611" spans="1:5" x14ac:dyDescent="0.2">
      <c r="A611" s="27" t="s">
        <v>829</v>
      </c>
      <c r="B611" s="27" t="s">
        <v>792</v>
      </c>
      <c r="C611" s="27" t="s">
        <v>3128</v>
      </c>
      <c r="D611" s="27" t="s">
        <v>3127</v>
      </c>
      <c r="E611" s="24" t="s">
        <v>5336</v>
      </c>
    </row>
    <row r="612" spans="1:5" x14ac:dyDescent="0.2">
      <c r="A612" s="27" t="s">
        <v>830</v>
      </c>
      <c r="B612" s="27" t="s">
        <v>792</v>
      </c>
      <c r="C612" s="27" t="s">
        <v>3130</v>
      </c>
      <c r="D612" s="27" t="s">
        <v>3129</v>
      </c>
      <c r="E612" s="24" t="s">
        <v>5337</v>
      </c>
    </row>
    <row r="613" spans="1:5" x14ac:dyDescent="0.2">
      <c r="A613" s="27" t="s">
        <v>831</v>
      </c>
      <c r="B613" s="27" t="s">
        <v>792</v>
      </c>
      <c r="C613" s="27" t="s">
        <v>3132</v>
      </c>
      <c r="D613" s="27" t="s">
        <v>3131</v>
      </c>
      <c r="E613" s="24" t="s">
        <v>5338</v>
      </c>
    </row>
    <row r="614" spans="1:5" x14ac:dyDescent="0.2">
      <c r="A614" s="27" t="s">
        <v>832</v>
      </c>
      <c r="B614" s="27" t="s">
        <v>792</v>
      </c>
      <c r="C614" s="27" t="s">
        <v>3134</v>
      </c>
      <c r="D614" s="27" t="s">
        <v>3133</v>
      </c>
      <c r="E614" s="24" t="s">
        <v>5339</v>
      </c>
    </row>
    <row r="615" spans="1:5" x14ac:dyDescent="0.2">
      <c r="A615" s="27" t="s">
        <v>833</v>
      </c>
      <c r="B615" s="27" t="s">
        <v>792</v>
      </c>
      <c r="C615" s="27" t="s">
        <v>3135</v>
      </c>
      <c r="D615" s="27" t="s">
        <v>2059</v>
      </c>
      <c r="E615" s="24" t="s">
        <v>5340</v>
      </c>
    </row>
    <row r="616" spans="1:5" x14ac:dyDescent="0.2">
      <c r="A616" s="27" t="s">
        <v>834</v>
      </c>
      <c r="B616" s="27" t="s">
        <v>792</v>
      </c>
      <c r="C616" s="27" t="s">
        <v>3137</v>
      </c>
      <c r="D616" s="27" t="s">
        <v>3136</v>
      </c>
      <c r="E616" s="24" t="s">
        <v>5341</v>
      </c>
    </row>
    <row r="617" spans="1:5" x14ac:dyDescent="0.2">
      <c r="A617" s="27" t="s">
        <v>835</v>
      </c>
      <c r="B617" s="27" t="s">
        <v>792</v>
      </c>
      <c r="C617" s="27" t="s">
        <v>3138</v>
      </c>
      <c r="D617" s="27" t="s">
        <v>2099</v>
      </c>
      <c r="E617" s="24" t="s">
        <v>5342</v>
      </c>
    </row>
    <row r="618" spans="1:5" x14ac:dyDescent="0.2">
      <c r="A618" s="27" t="s">
        <v>836</v>
      </c>
      <c r="B618" s="27" t="s">
        <v>792</v>
      </c>
      <c r="C618" s="27" t="s">
        <v>3139</v>
      </c>
      <c r="D618" s="27" t="s">
        <v>2111</v>
      </c>
      <c r="E618" s="24" t="s">
        <v>5343</v>
      </c>
    </row>
    <row r="619" spans="1:5" x14ac:dyDescent="0.2">
      <c r="A619" s="27" t="s">
        <v>837</v>
      </c>
      <c r="B619" s="27" t="s">
        <v>792</v>
      </c>
      <c r="C619" s="27" t="s">
        <v>3141</v>
      </c>
      <c r="D619" s="27" t="s">
        <v>3140</v>
      </c>
      <c r="E619" s="24" t="s">
        <v>5344</v>
      </c>
    </row>
    <row r="620" spans="1:5" x14ac:dyDescent="0.2">
      <c r="A620" s="27" t="s">
        <v>838</v>
      </c>
      <c r="B620" s="27" t="s">
        <v>792</v>
      </c>
      <c r="C620" s="27" t="s">
        <v>3143</v>
      </c>
      <c r="D620" s="27" t="s">
        <v>3142</v>
      </c>
      <c r="E620" s="24" t="s">
        <v>5345</v>
      </c>
    </row>
    <row r="621" spans="1:5" x14ac:dyDescent="0.2">
      <c r="A621" s="27" t="s">
        <v>839</v>
      </c>
      <c r="B621" s="27" t="s">
        <v>792</v>
      </c>
      <c r="C621" s="27" t="s">
        <v>3145</v>
      </c>
      <c r="D621" s="27" t="s">
        <v>3144</v>
      </c>
      <c r="E621" s="24" t="s">
        <v>5346</v>
      </c>
    </row>
    <row r="622" spans="1:5" x14ac:dyDescent="0.2">
      <c r="A622" s="27" t="s">
        <v>840</v>
      </c>
      <c r="B622" s="27" t="s">
        <v>792</v>
      </c>
      <c r="C622" s="27" t="s">
        <v>3146</v>
      </c>
      <c r="D622" s="27" t="s">
        <v>2113</v>
      </c>
      <c r="E622" s="24" t="s">
        <v>5347</v>
      </c>
    </row>
    <row r="623" spans="1:5" x14ac:dyDescent="0.2">
      <c r="A623" s="27" t="s">
        <v>841</v>
      </c>
      <c r="B623" s="27" t="s">
        <v>792</v>
      </c>
      <c r="C623" s="27" t="s">
        <v>3147</v>
      </c>
      <c r="D623" s="27" t="s">
        <v>2115</v>
      </c>
      <c r="E623" s="24" t="s">
        <v>5348</v>
      </c>
    </row>
    <row r="624" spans="1:5" x14ac:dyDescent="0.2">
      <c r="A624" s="27" t="s">
        <v>842</v>
      </c>
      <c r="B624" s="27" t="s">
        <v>792</v>
      </c>
      <c r="C624" s="27" t="s">
        <v>3149</v>
      </c>
      <c r="D624" s="27" t="s">
        <v>3148</v>
      </c>
      <c r="E624" s="24" t="s">
        <v>5349</v>
      </c>
    </row>
    <row r="625" spans="1:5" x14ac:dyDescent="0.2">
      <c r="A625" s="27" t="s">
        <v>843</v>
      </c>
      <c r="B625" s="27" t="s">
        <v>792</v>
      </c>
      <c r="C625" s="27" t="s">
        <v>3150</v>
      </c>
      <c r="D625" s="27" t="s">
        <v>2119</v>
      </c>
      <c r="E625" s="24" t="s">
        <v>5350</v>
      </c>
    </row>
    <row r="626" spans="1:5" x14ac:dyDescent="0.2">
      <c r="A626" s="27" t="s">
        <v>844</v>
      </c>
      <c r="B626" s="27" t="s">
        <v>792</v>
      </c>
      <c r="C626" s="27" t="s">
        <v>3152</v>
      </c>
      <c r="D626" s="27" t="s">
        <v>3151</v>
      </c>
      <c r="E626" s="24" t="s">
        <v>5351</v>
      </c>
    </row>
    <row r="627" spans="1:5" x14ac:dyDescent="0.2">
      <c r="A627" s="27" t="s">
        <v>845</v>
      </c>
      <c r="B627" s="27" t="s">
        <v>792</v>
      </c>
      <c r="C627" s="27" t="s">
        <v>3154</v>
      </c>
      <c r="D627" s="27" t="s">
        <v>3153</v>
      </c>
      <c r="E627" s="24" t="s">
        <v>5352</v>
      </c>
    </row>
    <row r="628" spans="1:5" x14ac:dyDescent="0.2">
      <c r="A628" s="27" t="s">
        <v>846</v>
      </c>
      <c r="B628" s="27" t="s">
        <v>792</v>
      </c>
      <c r="C628" s="27" t="s">
        <v>3155</v>
      </c>
      <c r="D628" s="27" t="s">
        <v>2163</v>
      </c>
      <c r="E628" s="24" t="s">
        <v>5353</v>
      </c>
    </row>
    <row r="629" spans="1:5" x14ac:dyDescent="0.2">
      <c r="A629" s="27" t="s">
        <v>848</v>
      </c>
      <c r="B629" s="27" t="s">
        <v>847</v>
      </c>
      <c r="C629" s="27" t="s">
        <v>3157</v>
      </c>
      <c r="D629" s="27" t="s">
        <v>3156</v>
      </c>
      <c r="E629" s="24" t="s">
        <v>5354</v>
      </c>
    </row>
    <row r="630" spans="1:5" x14ac:dyDescent="0.2">
      <c r="A630" s="27" t="s">
        <v>849</v>
      </c>
      <c r="B630" s="27" t="s">
        <v>847</v>
      </c>
      <c r="C630" s="27" t="s">
        <v>3159</v>
      </c>
      <c r="D630" s="27" t="s">
        <v>3158</v>
      </c>
      <c r="E630" s="24" t="s">
        <v>5355</v>
      </c>
    </row>
    <row r="631" spans="1:5" x14ac:dyDescent="0.2">
      <c r="A631" s="27" t="s">
        <v>850</v>
      </c>
      <c r="B631" s="27" t="s">
        <v>847</v>
      </c>
      <c r="C631" s="27" t="s">
        <v>3161</v>
      </c>
      <c r="D631" s="27" t="s">
        <v>3160</v>
      </c>
      <c r="E631" s="24" t="s">
        <v>5356</v>
      </c>
    </row>
    <row r="632" spans="1:5" x14ac:dyDescent="0.2">
      <c r="A632" s="27" t="s">
        <v>851</v>
      </c>
      <c r="B632" s="27" t="s">
        <v>847</v>
      </c>
      <c r="C632" s="27" t="s">
        <v>3163</v>
      </c>
      <c r="D632" s="27" t="s">
        <v>3162</v>
      </c>
      <c r="E632" s="24" t="s">
        <v>5357</v>
      </c>
    </row>
    <row r="633" spans="1:5" x14ac:dyDescent="0.2">
      <c r="A633" s="27" t="s">
        <v>852</v>
      </c>
      <c r="B633" s="27" t="s">
        <v>847</v>
      </c>
      <c r="C633" s="27" t="s">
        <v>3165</v>
      </c>
      <c r="D633" s="27" t="s">
        <v>3164</v>
      </c>
      <c r="E633" s="24" t="s">
        <v>5358</v>
      </c>
    </row>
    <row r="634" spans="1:5" x14ac:dyDescent="0.2">
      <c r="A634" s="27" t="s">
        <v>853</v>
      </c>
      <c r="B634" s="27" t="s">
        <v>847</v>
      </c>
      <c r="C634" s="27" t="s">
        <v>3167</v>
      </c>
      <c r="D634" s="27" t="s">
        <v>3166</v>
      </c>
      <c r="E634" s="24" t="s">
        <v>5359</v>
      </c>
    </row>
    <row r="635" spans="1:5" x14ac:dyDescent="0.2">
      <c r="A635" s="27" t="s">
        <v>854</v>
      </c>
      <c r="B635" s="27" t="s">
        <v>847</v>
      </c>
      <c r="C635" s="27" t="s">
        <v>3169</v>
      </c>
      <c r="D635" s="27" t="s">
        <v>3168</v>
      </c>
      <c r="E635" s="24" t="s">
        <v>5360</v>
      </c>
    </row>
    <row r="636" spans="1:5" x14ac:dyDescent="0.2">
      <c r="A636" s="27" t="s">
        <v>855</v>
      </c>
      <c r="B636" s="27" t="s">
        <v>847</v>
      </c>
      <c r="C636" s="27" t="s">
        <v>3171</v>
      </c>
      <c r="D636" s="27" t="s">
        <v>3170</v>
      </c>
      <c r="E636" s="24" t="s">
        <v>5361</v>
      </c>
    </row>
    <row r="637" spans="1:5" x14ac:dyDescent="0.2">
      <c r="A637" s="27" t="s">
        <v>856</v>
      </c>
      <c r="B637" s="27" t="s">
        <v>847</v>
      </c>
      <c r="C637" s="27" t="s">
        <v>3173</v>
      </c>
      <c r="D637" s="27" t="s">
        <v>3172</v>
      </c>
      <c r="E637" s="24" t="s">
        <v>5362</v>
      </c>
    </row>
    <row r="638" spans="1:5" x14ac:dyDescent="0.2">
      <c r="A638" s="27" t="s">
        <v>857</v>
      </c>
      <c r="B638" s="27" t="s">
        <v>847</v>
      </c>
      <c r="C638" s="27" t="s">
        <v>3175</v>
      </c>
      <c r="D638" s="27" t="s">
        <v>3174</v>
      </c>
      <c r="E638" s="24" t="s">
        <v>5363</v>
      </c>
    </row>
    <row r="639" spans="1:5" x14ac:dyDescent="0.2">
      <c r="A639" s="27" t="s">
        <v>858</v>
      </c>
      <c r="B639" s="27" t="s">
        <v>847</v>
      </c>
      <c r="C639" s="27" t="s">
        <v>3177</v>
      </c>
      <c r="D639" s="27" t="s">
        <v>3176</v>
      </c>
      <c r="E639" s="24" t="s">
        <v>5364</v>
      </c>
    </row>
    <row r="640" spans="1:5" x14ac:dyDescent="0.2">
      <c r="A640" s="27" t="s">
        <v>859</v>
      </c>
      <c r="B640" s="27" t="s">
        <v>847</v>
      </c>
      <c r="C640" s="27" t="s">
        <v>3179</v>
      </c>
      <c r="D640" s="27" t="s">
        <v>3178</v>
      </c>
      <c r="E640" s="24" t="s">
        <v>5365</v>
      </c>
    </row>
    <row r="641" spans="1:5" x14ac:dyDescent="0.2">
      <c r="A641" s="27" t="s">
        <v>860</v>
      </c>
      <c r="B641" s="27" t="s">
        <v>847</v>
      </c>
      <c r="C641" s="27" t="s">
        <v>3181</v>
      </c>
      <c r="D641" s="27" t="s">
        <v>3180</v>
      </c>
      <c r="E641" s="24" t="s">
        <v>5366</v>
      </c>
    </row>
    <row r="642" spans="1:5" x14ac:dyDescent="0.2">
      <c r="A642" s="27" t="s">
        <v>861</v>
      </c>
      <c r="B642" s="27" t="s">
        <v>847</v>
      </c>
      <c r="C642" s="27" t="s">
        <v>3183</v>
      </c>
      <c r="D642" s="27" t="s">
        <v>3182</v>
      </c>
      <c r="E642" s="24" t="s">
        <v>5367</v>
      </c>
    </row>
    <row r="643" spans="1:5" x14ac:dyDescent="0.2">
      <c r="A643" s="27" t="s">
        <v>862</v>
      </c>
      <c r="B643" s="27" t="s">
        <v>847</v>
      </c>
      <c r="C643" s="27" t="s">
        <v>3185</v>
      </c>
      <c r="D643" s="27" t="s">
        <v>3184</v>
      </c>
      <c r="E643" s="24" t="s">
        <v>5368</v>
      </c>
    </row>
    <row r="644" spans="1:5" x14ac:dyDescent="0.2">
      <c r="A644" s="27" t="s">
        <v>863</v>
      </c>
      <c r="B644" s="27" t="s">
        <v>847</v>
      </c>
      <c r="C644" s="27" t="s">
        <v>3187</v>
      </c>
      <c r="D644" s="27" t="s">
        <v>3186</v>
      </c>
      <c r="E644" s="24" t="s">
        <v>5369</v>
      </c>
    </row>
    <row r="645" spans="1:5" x14ac:dyDescent="0.2">
      <c r="A645" s="27" t="s">
        <v>864</v>
      </c>
      <c r="B645" s="27" t="s">
        <v>847</v>
      </c>
      <c r="C645" s="27" t="s">
        <v>3189</v>
      </c>
      <c r="D645" s="27" t="s">
        <v>3188</v>
      </c>
      <c r="E645" s="24" t="s">
        <v>5370</v>
      </c>
    </row>
    <row r="646" spans="1:5" x14ac:dyDescent="0.2">
      <c r="A646" s="27" t="s">
        <v>865</v>
      </c>
      <c r="B646" s="27" t="s">
        <v>847</v>
      </c>
      <c r="C646" s="27" t="s">
        <v>3191</v>
      </c>
      <c r="D646" s="27" t="s">
        <v>3190</v>
      </c>
      <c r="E646" s="24" t="s">
        <v>5371</v>
      </c>
    </row>
    <row r="647" spans="1:5" x14ac:dyDescent="0.2">
      <c r="A647" s="27" t="s">
        <v>866</v>
      </c>
      <c r="B647" s="27" t="s">
        <v>847</v>
      </c>
      <c r="C647" s="27" t="s">
        <v>3193</v>
      </c>
      <c r="D647" s="27" t="s">
        <v>3192</v>
      </c>
      <c r="E647" s="24" t="s">
        <v>5372</v>
      </c>
    </row>
    <row r="648" spans="1:5" x14ac:dyDescent="0.2">
      <c r="A648" s="27" t="s">
        <v>867</v>
      </c>
      <c r="B648" s="27" t="s">
        <v>847</v>
      </c>
      <c r="C648" s="27" t="s">
        <v>3195</v>
      </c>
      <c r="D648" s="27" t="s">
        <v>3194</v>
      </c>
      <c r="E648" s="24" t="s">
        <v>5373</v>
      </c>
    </row>
    <row r="649" spans="1:5" x14ac:dyDescent="0.2">
      <c r="A649" s="27" t="s">
        <v>868</v>
      </c>
      <c r="B649" s="27" t="s">
        <v>847</v>
      </c>
      <c r="C649" s="27" t="s">
        <v>3197</v>
      </c>
      <c r="D649" s="27" t="s">
        <v>3196</v>
      </c>
      <c r="E649" s="24" t="s">
        <v>5374</v>
      </c>
    </row>
    <row r="650" spans="1:5" x14ac:dyDescent="0.2">
      <c r="A650" s="27" t="s">
        <v>869</v>
      </c>
      <c r="B650" s="27" t="s">
        <v>847</v>
      </c>
      <c r="C650" s="27" t="s">
        <v>3199</v>
      </c>
      <c r="D650" s="27" t="s">
        <v>3198</v>
      </c>
      <c r="E650" s="24" t="s">
        <v>5375</v>
      </c>
    </row>
    <row r="651" spans="1:5" x14ac:dyDescent="0.2">
      <c r="A651" s="27" t="s">
        <v>870</v>
      </c>
      <c r="B651" s="27" t="s">
        <v>847</v>
      </c>
      <c r="C651" s="27" t="s">
        <v>3201</v>
      </c>
      <c r="D651" s="27" t="s">
        <v>3200</v>
      </c>
      <c r="E651" s="24" t="s">
        <v>5376</v>
      </c>
    </row>
    <row r="652" spans="1:5" x14ac:dyDescent="0.2">
      <c r="A652" s="27" t="s">
        <v>871</v>
      </c>
      <c r="B652" s="27" t="s">
        <v>847</v>
      </c>
      <c r="C652" s="27" t="s">
        <v>3202</v>
      </c>
      <c r="D652" s="27" t="s">
        <v>2327</v>
      </c>
      <c r="E652" s="24" t="s">
        <v>5377</v>
      </c>
    </row>
    <row r="653" spans="1:5" x14ac:dyDescent="0.2">
      <c r="A653" s="27" t="s">
        <v>872</v>
      </c>
      <c r="B653" s="27" t="s">
        <v>847</v>
      </c>
      <c r="C653" s="27" t="s">
        <v>3203</v>
      </c>
      <c r="D653" s="27" t="s">
        <v>2329</v>
      </c>
      <c r="E653" s="24" t="s">
        <v>5378</v>
      </c>
    </row>
    <row r="654" spans="1:5" x14ac:dyDescent="0.2">
      <c r="A654" s="27" t="s">
        <v>873</v>
      </c>
      <c r="B654" s="27" t="s">
        <v>847</v>
      </c>
      <c r="C654" s="27" t="s">
        <v>3204</v>
      </c>
      <c r="D654" s="27" t="s">
        <v>2331</v>
      </c>
      <c r="E654" s="24" t="s">
        <v>5379</v>
      </c>
    </row>
    <row r="655" spans="1:5" x14ac:dyDescent="0.2">
      <c r="A655" s="27" t="s">
        <v>874</v>
      </c>
      <c r="B655" s="27" t="s">
        <v>847</v>
      </c>
      <c r="C655" s="27" t="s">
        <v>3205</v>
      </c>
      <c r="D655" s="27" t="s">
        <v>2333</v>
      </c>
      <c r="E655" s="24" t="s">
        <v>5380</v>
      </c>
    </row>
    <row r="656" spans="1:5" x14ac:dyDescent="0.2">
      <c r="A656" s="27" t="s">
        <v>875</v>
      </c>
      <c r="B656" s="27" t="s">
        <v>847</v>
      </c>
      <c r="C656" s="27" t="s">
        <v>3206</v>
      </c>
      <c r="D656" s="27" t="s">
        <v>2335</v>
      </c>
      <c r="E656" s="24" t="s">
        <v>5381</v>
      </c>
    </row>
    <row r="657" spans="1:5" x14ac:dyDescent="0.2">
      <c r="A657" s="27" t="s">
        <v>876</v>
      </c>
      <c r="B657" s="27" t="s">
        <v>847</v>
      </c>
      <c r="C657" s="27" t="s">
        <v>3207</v>
      </c>
      <c r="D657" s="27" t="s">
        <v>2337</v>
      </c>
      <c r="E657" s="24" t="s">
        <v>5382</v>
      </c>
    </row>
    <row r="658" spans="1:5" x14ac:dyDescent="0.2">
      <c r="A658" s="27" t="s">
        <v>877</v>
      </c>
      <c r="B658" s="27" t="s">
        <v>847</v>
      </c>
      <c r="C658" s="27" t="s">
        <v>3208</v>
      </c>
      <c r="D658" s="27" t="s">
        <v>2339</v>
      </c>
      <c r="E658" s="24" t="s">
        <v>5383</v>
      </c>
    </row>
    <row r="659" spans="1:5" x14ac:dyDescent="0.2">
      <c r="A659" s="27" t="s">
        <v>878</v>
      </c>
      <c r="B659" s="27" t="s">
        <v>847</v>
      </c>
      <c r="C659" s="27" t="s">
        <v>3209</v>
      </c>
      <c r="D659" s="27" t="s">
        <v>2341</v>
      </c>
      <c r="E659" s="24" t="s">
        <v>5384</v>
      </c>
    </row>
    <row r="660" spans="1:5" x14ac:dyDescent="0.2">
      <c r="A660" s="27" t="s">
        <v>879</v>
      </c>
      <c r="B660" s="27" t="s">
        <v>847</v>
      </c>
      <c r="C660" s="27" t="s">
        <v>3210</v>
      </c>
      <c r="D660" s="27" t="s">
        <v>2343</v>
      </c>
      <c r="E660" s="24" t="s">
        <v>5385</v>
      </c>
    </row>
    <row r="661" spans="1:5" x14ac:dyDescent="0.2">
      <c r="A661" s="27" t="s">
        <v>880</v>
      </c>
      <c r="B661" s="27" t="s">
        <v>847</v>
      </c>
      <c r="C661" s="27" t="s">
        <v>3211</v>
      </c>
      <c r="D661" s="27" t="s">
        <v>2345</v>
      </c>
      <c r="E661" s="24" t="s">
        <v>5386</v>
      </c>
    </row>
    <row r="662" spans="1:5" x14ac:dyDescent="0.2">
      <c r="A662" s="27" t="s">
        <v>881</v>
      </c>
      <c r="B662" s="27" t="s">
        <v>847</v>
      </c>
      <c r="C662" s="27" t="s">
        <v>3213</v>
      </c>
      <c r="D662" s="27" t="s">
        <v>3212</v>
      </c>
      <c r="E662" s="24" t="s">
        <v>5387</v>
      </c>
    </row>
    <row r="663" spans="1:5" x14ac:dyDescent="0.2">
      <c r="A663" s="27" t="s">
        <v>882</v>
      </c>
      <c r="B663" s="27" t="s">
        <v>847</v>
      </c>
      <c r="C663" s="27" t="s">
        <v>3215</v>
      </c>
      <c r="D663" s="27" t="s">
        <v>3214</v>
      </c>
      <c r="E663" s="24" t="s">
        <v>5388</v>
      </c>
    </row>
    <row r="664" spans="1:5" x14ac:dyDescent="0.2">
      <c r="A664" s="27" t="s">
        <v>883</v>
      </c>
      <c r="B664" s="27" t="s">
        <v>847</v>
      </c>
      <c r="C664" s="27" t="s">
        <v>3217</v>
      </c>
      <c r="D664" s="27" t="s">
        <v>3216</v>
      </c>
      <c r="E664" s="24" t="s">
        <v>5389</v>
      </c>
    </row>
    <row r="665" spans="1:5" x14ac:dyDescent="0.2">
      <c r="A665" s="27" t="s">
        <v>884</v>
      </c>
      <c r="B665" s="27" t="s">
        <v>847</v>
      </c>
      <c r="C665" s="27" t="s">
        <v>3219</v>
      </c>
      <c r="D665" s="27" t="s">
        <v>3218</v>
      </c>
      <c r="E665" s="24" t="s">
        <v>5390</v>
      </c>
    </row>
    <row r="666" spans="1:5" x14ac:dyDescent="0.2">
      <c r="A666" s="27" t="s">
        <v>885</v>
      </c>
      <c r="B666" s="27" t="s">
        <v>847</v>
      </c>
      <c r="C666" s="27" t="s">
        <v>3221</v>
      </c>
      <c r="D666" s="27" t="s">
        <v>3220</v>
      </c>
      <c r="E666" s="24" t="s">
        <v>5391</v>
      </c>
    </row>
    <row r="667" spans="1:5" x14ac:dyDescent="0.2">
      <c r="A667" s="27" t="s">
        <v>886</v>
      </c>
      <c r="B667" s="27" t="s">
        <v>847</v>
      </c>
      <c r="C667" s="27" t="s">
        <v>3223</v>
      </c>
      <c r="D667" s="27" t="s">
        <v>3222</v>
      </c>
      <c r="E667" s="24" t="s">
        <v>5392</v>
      </c>
    </row>
    <row r="668" spans="1:5" x14ac:dyDescent="0.2">
      <c r="A668" s="27" t="s">
        <v>887</v>
      </c>
      <c r="B668" s="27" t="s">
        <v>847</v>
      </c>
      <c r="C668" s="27" t="s">
        <v>3225</v>
      </c>
      <c r="D668" s="27" t="s">
        <v>3224</v>
      </c>
      <c r="E668" s="24" t="s">
        <v>5393</v>
      </c>
    </row>
    <row r="669" spans="1:5" x14ac:dyDescent="0.2">
      <c r="A669" s="27" t="s">
        <v>888</v>
      </c>
      <c r="B669" s="27" t="s">
        <v>847</v>
      </c>
      <c r="C669" s="27" t="s">
        <v>3227</v>
      </c>
      <c r="D669" s="27" t="s">
        <v>3226</v>
      </c>
      <c r="E669" s="24" t="s">
        <v>5394</v>
      </c>
    </row>
    <row r="670" spans="1:5" x14ac:dyDescent="0.2">
      <c r="A670" s="27" t="s">
        <v>889</v>
      </c>
      <c r="B670" s="27" t="s">
        <v>847</v>
      </c>
      <c r="C670" s="27" t="s">
        <v>3229</v>
      </c>
      <c r="D670" s="27" t="s">
        <v>3228</v>
      </c>
      <c r="E670" s="24" t="s">
        <v>5395</v>
      </c>
    </row>
    <row r="671" spans="1:5" x14ac:dyDescent="0.2">
      <c r="A671" s="27" t="s">
        <v>890</v>
      </c>
      <c r="B671" s="27" t="s">
        <v>847</v>
      </c>
      <c r="C671" s="27" t="s">
        <v>3231</v>
      </c>
      <c r="D671" s="27" t="s">
        <v>3230</v>
      </c>
      <c r="E671" s="24" t="s">
        <v>5396</v>
      </c>
    </row>
    <row r="672" spans="1:5" x14ac:dyDescent="0.2">
      <c r="A672" s="27" t="s">
        <v>891</v>
      </c>
      <c r="B672" s="27" t="s">
        <v>847</v>
      </c>
      <c r="C672" s="27" t="s">
        <v>3233</v>
      </c>
      <c r="D672" s="27" t="s">
        <v>3232</v>
      </c>
      <c r="E672" s="24" t="s">
        <v>5397</v>
      </c>
    </row>
    <row r="673" spans="1:5" x14ac:dyDescent="0.2">
      <c r="A673" s="27" t="s">
        <v>892</v>
      </c>
      <c r="B673" s="27" t="s">
        <v>847</v>
      </c>
      <c r="C673" s="27" t="s">
        <v>3234</v>
      </c>
      <c r="D673" s="27" t="s">
        <v>3006</v>
      </c>
      <c r="E673" s="24" t="s">
        <v>5398</v>
      </c>
    </row>
    <row r="674" spans="1:5" x14ac:dyDescent="0.2">
      <c r="A674" s="27" t="s">
        <v>893</v>
      </c>
      <c r="B674" s="27" t="s">
        <v>847</v>
      </c>
      <c r="C674" s="27" t="s">
        <v>3236</v>
      </c>
      <c r="D674" s="27" t="s">
        <v>3235</v>
      </c>
      <c r="E674" s="24" t="s">
        <v>5399</v>
      </c>
    </row>
    <row r="675" spans="1:5" x14ac:dyDescent="0.2">
      <c r="A675" s="27" t="s">
        <v>894</v>
      </c>
      <c r="B675" s="27" t="s">
        <v>847</v>
      </c>
      <c r="C675" s="27" t="s">
        <v>3238</v>
      </c>
      <c r="D675" s="27" t="s">
        <v>3237</v>
      </c>
      <c r="E675" s="24" t="s">
        <v>5400</v>
      </c>
    </row>
    <row r="676" spans="1:5" x14ac:dyDescent="0.2">
      <c r="A676" s="27" t="s">
        <v>895</v>
      </c>
      <c r="B676" s="27" t="s">
        <v>847</v>
      </c>
      <c r="C676" s="27" t="s">
        <v>3240</v>
      </c>
      <c r="D676" s="27" t="s">
        <v>3239</v>
      </c>
      <c r="E676" s="24" t="s">
        <v>5401</v>
      </c>
    </row>
    <row r="677" spans="1:5" x14ac:dyDescent="0.2">
      <c r="A677" s="27" t="s">
        <v>896</v>
      </c>
      <c r="B677" s="27" t="s">
        <v>847</v>
      </c>
      <c r="C677" s="27" t="s">
        <v>3242</v>
      </c>
      <c r="D677" s="27" t="s">
        <v>3241</v>
      </c>
      <c r="E677" s="24" t="s">
        <v>5402</v>
      </c>
    </row>
    <row r="678" spans="1:5" x14ac:dyDescent="0.2">
      <c r="A678" s="27" t="s">
        <v>897</v>
      </c>
      <c r="B678" s="27" t="s">
        <v>847</v>
      </c>
      <c r="C678" s="27" t="s">
        <v>3243</v>
      </c>
      <c r="D678" s="27" t="s">
        <v>2349</v>
      </c>
      <c r="E678" s="24" t="s">
        <v>5403</v>
      </c>
    </row>
    <row r="679" spans="1:5" x14ac:dyDescent="0.2">
      <c r="A679" s="27" t="s">
        <v>898</v>
      </c>
      <c r="B679" s="27" t="s">
        <v>847</v>
      </c>
      <c r="C679" s="27" t="s">
        <v>3245</v>
      </c>
      <c r="D679" s="27" t="s">
        <v>3244</v>
      </c>
      <c r="E679" s="24" t="s">
        <v>5404</v>
      </c>
    </row>
    <row r="680" spans="1:5" x14ac:dyDescent="0.2">
      <c r="A680" s="27" t="s">
        <v>899</v>
      </c>
      <c r="B680" s="27" t="s">
        <v>847</v>
      </c>
      <c r="C680" s="27" t="s">
        <v>3246</v>
      </c>
      <c r="D680" s="27" t="s">
        <v>2353</v>
      </c>
      <c r="E680" s="24" t="s">
        <v>5405</v>
      </c>
    </row>
    <row r="681" spans="1:5" x14ac:dyDescent="0.2">
      <c r="A681" s="27" t="s">
        <v>900</v>
      </c>
      <c r="B681" s="27" t="s">
        <v>847</v>
      </c>
      <c r="C681" s="27" t="s">
        <v>3248</v>
      </c>
      <c r="D681" s="27" t="s">
        <v>3247</v>
      </c>
      <c r="E681" s="24" t="s">
        <v>5406</v>
      </c>
    </row>
    <row r="682" spans="1:5" x14ac:dyDescent="0.2">
      <c r="A682" s="27" t="s">
        <v>901</v>
      </c>
      <c r="B682" s="27" t="s">
        <v>847</v>
      </c>
      <c r="C682" s="27" t="s">
        <v>3249</v>
      </c>
      <c r="D682" s="27" t="s">
        <v>2361</v>
      </c>
      <c r="E682" s="24" t="s">
        <v>5407</v>
      </c>
    </row>
    <row r="683" spans="1:5" x14ac:dyDescent="0.2">
      <c r="A683" s="27" t="s">
        <v>902</v>
      </c>
      <c r="B683" s="27" t="s">
        <v>847</v>
      </c>
      <c r="C683" s="27" t="s">
        <v>3250</v>
      </c>
      <c r="D683" s="27" t="s">
        <v>2363</v>
      </c>
      <c r="E683" s="24" t="s">
        <v>5408</v>
      </c>
    </row>
    <row r="684" spans="1:5" x14ac:dyDescent="0.2">
      <c r="A684" s="27" t="s">
        <v>903</v>
      </c>
      <c r="B684" s="27" t="s">
        <v>847</v>
      </c>
      <c r="C684" s="27" t="s">
        <v>3252</v>
      </c>
      <c r="D684" s="27" t="s">
        <v>3251</v>
      </c>
      <c r="E684" s="24" t="s">
        <v>5409</v>
      </c>
    </row>
    <row r="685" spans="1:5" x14ac:dyDescent="0.2">
      <c r="A685" s="27" t="s">
        <v>904</v>
      </c>
      <c r="B685" s="27" t="s">
        <v>847</v>
      </c>
      <c r="C685" s="27" t="s">
        <v>3254</v>
      </c>
      <c r="D685" s="27" t="s">
        <v>3253</v>
      </c>
      <c r="E685" s="24" t="s">
        <v>5410</v>
      </c>
    </row>
    <row r="686" spans="1:5" x14ac:dyDescent="0.2">
      <c r="A686" s="27" t="s">
        <v>905</v>
      </c>
      <c r="B686" s="27" t="s">
        <v>847</v>
      </c>
      <c r="C686" s="27" t="s">
        <v>3255</v>
      </c>
      <c r="D686" s="27" t="s">
        <v>2367</v>
      </c>
      <c r="E686" s="24" t="s">
        <v>5411</v>
      </c>
    </row>
    <row r="687" spans="1:5" x14ac:dyDescent="0.2">
      <c r="A687" s="27" t="s">
        <v>906</v>
      </c>
      <c r="B687" s="27" t="s">
        <v>847</v>
      </c>
      <c r="C687" s="27" t="s">
        <v>3257</v>
      </c>
      <c r="D687" s="27" t="s">
        <v>3256</v>
      </c>
      <c r="E687" s="24" t="s">
        <v>5412</v>
      </c>
    </row>
    <row r="688" spans="1:5" x14ac:dyDescent="0.2">
      <c r="A688" s="27" t="s">
        <v>907</v>
      </c>
      <c r="B688" s="27" t="s">
        <v>847</v>
      </c>
      <c r="C688" s="27" t="s">
        <v>3258</v>
      </c>
      <c r="D688" s="27" t="s">
        <v>2373</v>
      </c>
      <c r="E688" s="24" t="s">
        <v>5413</v>
      </c>
    </row>
    <row r="689" spans="1:5" x14ac:dyDescent="0.2">
      <c r="A689" s="27" t="s">
        <v>908</v>
      </c>
      <c r="B689" s="27" t="s">
        <v>847</v>
      </c>
      <c r="C689" s="27" t="s">
        <v>3259</v>
      </c>
      <c r="D689" s="27" t="s">
        <v>2375</v>
      </c>
      <c r="E689" s="24" t="s">
        <v>5414</v>
      </c>
    </row>
    <row r="690" spans="1:5" x14ac:dyDescent="0.2">
      <c r="A690" s="27" t="s">
        <v>909</v>
      </c>
      <c r="B690" s="27" t="s">
        <v>847</v>
      </c>
      <c r="C690" s="27" t="s">
        <v>3261</v>
      </c>
      <c r="D690" s="27" t="s">
        <v>3260</v>
      </c>
      <c r="E690" s="24" t="s">
        <v>5415</v>
      </c>
    </row>
    <row r="691" spans="1:5" x14ac:dyDescent="0.2">
      <c r="A691" s="27" t="s">
        <v>911</v>
      </c>
      <c r="B691" s="27" t="s">
        <v>910</v>
      </c>
      <c r="C691" s="27" t="s">
        <v>3263</v>
      </c>
      <c r="D691" s="27" t="s">
        <v>3262</v>
      </c>
      <c r="E691" s="24" t="s">
        <v>5416</v>
      </c>
    </row>
    <row r="692" spans="1:5" x14ac:dyDescent="0.2">
      <c r="A692" s="27" t="s">
        <v>912</v>
      </c>
      <c r="B692" s="27" t="s">
        <v>910</v>
      </c>
      <c r="C692" s="27" t="s">
        <v>3265</v>
      </c>
      <c r="D692" s="27" t="s">
        <v>3264</v>
      </c>
      <c r="E692" s="24" t="s">
        <v>5417</v>
      </c>
    </row>
    <row r="693" spans="1:5" x14ac:dyDescent="0.2">
      <c r="A693" s="27" t="s">
        <v>913</v>
      </c>
      <c r="B693" s="27" t="s">
        <v>910</v>
      </c>
      <c r="C693" s="27" t="s">
        <v>3267</v>
      </c>
      <c r="D693" s="27" t="s">
        <v>3266</v>
      </c>
      <c r="E693" s="24" t="s">
        <v>5418</v>
      </c>
    </row>
    <row r="694" spans="1:5" x14ac:dyDescent="0.2">
      <c r="A694" s="27" t="s">
        <v>914</v>
      </c>
      <c r="B694" s="27" t="s">
        <v>910</v>
      </c>
      <c r="C694" s="27" t="s">
        <v>3268</v>
      </c>
      <c r="D694" s="27" t="s">
        <v>2407</v>
      </c>
      <c r="E694" s="24" t="s">
        <v>5419</v>
      </c>
    </row>
    <row r="695" spans="1:5" x14ac:dyDescent="0.2">
      <c r="A695" s="27" t="s">
        <v>915</v>
      </c>
      <c r="B695" s="27" t="s">
        <v>910</v>
      </c>
      <c r="C695" s="27" t="s">
        <v>3269</v>
      </c>
      <c r="D695" s="27" t="s">
        <v>2411</v>
      </c>
      <c r="E695" s="24" t="s">
        <v>5420</v>
      </c>
    </row>
    <row r="696" spans="1:5" x14ac:dyDescent="0.2">
      <c r="A696" s="27" t="s">
        <v>916</v>
      </c>
      <c r="B696" s="27" t="s">
        <v>910</v>
      </c>
      <c r="C696" s="27" t="s">
        <v>3271</v>
      </c>
      <c r="D696" s="27" t="s">
        <v>3270</v>
      </c>
      <c r="E696" s="24" t="s">
        <v>5421</v>
      </c>
    </row>
    <row r="697" spans="1:5" x14ac:dyDescent="0.2">
      <c r="A697" s="27" t="s">
        <v>917</v>
      </c>
      <c r="B697" s="27" t="s">
        <v>910</v>
      </c>
      <c r="C697" s="27" t="s">
        <v>3272</v>
      </c>
      <c r="D697" s="27" t="s">
        <v>2413</v>
      </c>
      <c r="E697" s="24" t="s">
        <v>5422</v>
      </c>
    </row>
    <row r="698" spans="1:5" x14ac:dyDescent="0.2">
      <c r="A698" s="27" t="s">
        <v>918</v>
      </c>
      <c r="B698" s="27" t="s">
        <v>910</v>
      </c>
      <c r="C698" s="27" t="s">
        <v>3273</v>
      </c>
      <c r="D698" s="27" t="s">
        <v>2415</v>
      </c>
      <c r="E698" s="24" t="s">
        <v>5423</v>
      </c>
    </row>
    <row r="699" spans="1:5" x14ac:dyDescent="0.2">
      <c r="A699" s="27" t="s">
        <v>919</v>
      </c>
      <c r="B699" s="27" t="s">
        <v>910</v>
      </c>
      <c r="C699" s="27" t="s">
        <v>3274</v>
      </c>
      <c r="D699" s="27" t="s">
        <v>2417</v>
      </c>
      <c r="E699" s="24" t="s">
        <v>5424</v>
      </c>
    </row>
    <row r="700" spans="1:5" x14ac:dyDescent="0.2">
      <c r="A700" s="27" t="s">
        <v>920</v>
      </c>
      <c r="B700" s="27" t="s">
        <v>910</v>
      </c>
      <c r="C700" s="27" t="s">
        <v>3275</v>
      </c>
      <c r="D700" s="27" t="s">
        <v>2419</v>
      </c>
      <c r="E700" s="24" t="s">
        <v>5425</v>
      </c>
    </row>
    <row r="701" spans="1:5" x14ac:dyDescent="0.2">
      <c r="A701" s="27" t="s">
        <v>921</v>
      </c>
      <c r="B701" s="27" t="s">
        <v>910</v>
      </c>
      <c r="C701" s="27" t="s">
        <v>3276</v>
      </c>
      <c r="D701" s="27" t="s">
        <v>2423</v>
      </c>
      <c r="E701" s="24" t="s">
        <v>5426</v>
      </c>
    </row>
    <row r="702" spans="1:5" x14ac:dyDescent="0.2">
      <c r="A702" s="27" t="s">
        <v>922</v>
      </c>
      <c r="B702" s="27" t="s">
        <v>910</v>
      </c>
      <c r="C702" s="27" t="s">
        <v>3277</v>
      </c>
      <c r="D702" s="27" t="s">
        <v>2425</v>
      </c>
      <c r="E702" s="24" t="s">
        <v>5427</v>
      </c>
    </row>
    <row r="703" spans="1:5" x14ac:dyDescent="0.2">
      <c r="A703" s="27" t="s">
        <v>923</v>
      </c>
      <c r="B703" s="27" t="s">
        <v>910</v>
      </c>
      <c r="C703" s="27" t="s">
        <v>3279</v>
      </c>
      <c r="D703" s="27" t="s">
        <v>3278</v>
      </c>
      <c r="E703" s="24" t="s">
        <v>5428</v>
      </c>
    </row>
    <row r="704" spans="1:5" x14ac:dyDescent="0.2">
      <c r="A704" s="27" t="s">
        <v>924</v>
      </c>
      <c r="B704" s="27" t="s">
        <v>910</v>
      </c>
      <c r="C704" s="27" t="s">
        <v>3280</v>
      </c>
      <c r="D704" s="27" t="s">
        <v>1993</v>
      </c>
      <c r="E704" s="24" t="s">
        <v>5429</v>
      </c>
    </row>
    <row r="705" spans="1:5" x14ac:dyDescent="0.2">
      <c r="A705" s="27" t="s">
        <v>925</v>
      </c>
      <c r="B705" s="27" t="s">
        <v>910</v>
      </c>
      <c r="C705" s="27" t="s">
        <v>3281</v>
      </c>
      <c r="D705" s="27" t="s">
        <v>2428</v>
      </c>
      <c r="E705" s="24" t="s">
        <v>5430</v>
      </c>
    </row>
    <row r="706" spans="1:5" x14ac:dyDescent="0.2">
      <c r="A706" s="27" t="s">
        <v>926</v>
      </c>
      <c r="B706" s="27" t="s">
        <v>910</v>
      </c>
      <c r="C706" s="27" t="s">
        <v>3282</v>
      </c>
      <c r="D706" s="27" t="s">
        <v>2430</v>
      </c>
      <c r="E706" s="24" t="s">
        <v>5431</v>
      </c>
    </row>
    <row r="707" spans="1:5" x14ac:dyDescent="0.2">
      <c r="A707" s="27" t="s">
        <v>927</v>
      </c>
      <c r="B707" s="27" t="s">
        <v>910</v>
      </c>
      <c r="C707" s="27" t="s">
        <v>3283</v>
      </c>
      <c r="D707" s="27" t="s">
        <v>2432</v>
      </c>
      <c r="E707" s="24" t="s">
        <v>5432</v>
      </c>
    </row>
    <row r="708" spans="1:5" x14ac:dyDescent="0.2">
      <c r="A708" s="27" t="s">
        <v>928</v>
      </c>
      <c r="B708" s="27" t="s">
        <v>910</v>
      </c>
      <c r="C708" s="27" t="s">
        <v>3285</v>
      </c>
      <c r="D708" s="27" t="s">
        <v>3284</v>
      </c>
      <c r="E708" s="24" t="s">
        <v>5433</v>
      </c>
    </row>
    <row r="709" spans="1:5" x14ac:dyDescent="0.2">
      <c r="A709" s="27" t="s">
        <v>929</v>
      </c>
      <c r="B709" s="27" t="s">
        <v>910</v>
      </c>
      <c r="C709" s="27" t="s">
        <v>3287</v>
      </c>
      <c r="D709" s="27" t="s">
        <v>3286</v>
      </c>
      <c r="E709" s="24" t="s">
        <v>5434</v>
      </c>
    </row>
    <row r="710" spans="1:5" x14ac:dyDescent="0.2">
      <c r="A710" s="27" t="s">
        <v>930</v>
      </c>
      <c r="B710" s="27" t="s">
        <v>910</v>
      </c>
      <c r="C710" s="27" t="s">
        <v>3288</v>
      </c>
      <c r="D710" s="27" t="s">
        <v>2434</v>
      </c>
      <c r="E710" s="24" t="s">
        <v>5435</v>
      </c>
    </row>
    <row r="711" spans="1:5" x14ac:dyDescent="0.2">
      <c r="A711" s="27" t="s">
        <v>931</v>
      </c>
      <c r="B711" s="27" t="s">
        <v>910</v>
      </c>
      <c r="C711" s="27" t="s">
        <v>3289</v>
      </c>
      <c r="D711" s="27" t="s">
        <v>2440</v>
      </c>
      <c r="E711" s="24" t="s">
        <v>5436</v>
      </c>
    </row>
    <row r="712" spans="1:5" x14ac:dyDescent="0.2">
      <c r="A712" s="27" t="s">
        <v>932</v>
      </c>
      <c r="B712" s="27" t="s">
        <v>910</v>
      </c>
      <c r="C712" s="27" t="s">
        <v>3291</v>
      </c>
      <c r="D712" s="27" t="s">
        <v>3290</v>
      </c>
      <c r="E712" s="24" t="s">
        <v>5437</v>
      </c>
    </row>
    <row r="713" spans="1:5" x14ac:dyDescent="0.2">
      <c r="A713" s="27" t="s">
        <v>933</v>
      </c>
      <c r="B713" s="27" t="s">
        <v>910</v>
      </c>
      <c r="C713" s="27" t="s">
        <v>3292</v>
      </c>
      <c r="D713" s="27" t="s">
        <v>3133</v>
      </c>
      <c r="E713" s="24" t="s">
        <v>5438</v>
      </c>
    </row>
    <row r="714" spans="1:5" x14ac:dyDescent="0.2">
      <c r="A714" s="27" t="s">
        <v>934</v>
      </c>
      <c r="B714" s="27" t="s">
        <v>910</v>
      </c>
      <c r="C714" s="27" t="s">
        <v>3294</v>
      </c>
      <c r="D714" s="27" t="s">
        <v>3293</v>
      </c>
      <c r="E714" s="24" t="s">
        <v>5439</v>
      </c>
    </row>
    <row r="715" spans="1:5" x14ac:dyDescent="0.2">
      <c r="A715" s="27" t="s">
        <v>935</v>
      </c>
      <c r="B715" s="27" t="s">
        <v>910</v>
      </c>
      <c r="C715" s="27" t="s">
        <v>3296</v>
      </c>
      <c r="D715" s="27" t="s">
        <v>3295</v>
      </c>
      <c r="E715" s="24" t="s">
        <v>5440</v>
      </c>
    </row>
    <row r="716" spans="1:5" x14ac:dyDescent="0.2">
      <c r="A716" s="27" t="s">
        <v>936</v>
      </c>
      <c r="B716" s="27" t="s">
        <v>910</v>
      </c>
      <c r="C716" s="27" t="s">
        <v>3298</v>
      </c>
      <c r="D716" s="27" t="s">
        <v>3297</v>
      </c>
      <c r="E716" s="24" t="s">
        <v>5441</v>
      </c>
    </row>
    <row r="717" spans="1:5" x14ac:dyDescent="0.2">
      <c r="A717" s="27" t="s">
        <v>937</v>
      </c>
      <c r="B717" s="27" t="s">
        <v>910</v>
      </c>
      <c r="C717" s="27" t="s">
        <v>3300</v>
      </c>
      <c r="D717" s="27" t="s">
        <v>3299</v>
      </c>
      <c r="E717" s="24" t="s">
        <v>5442</v>
      </c>
    </row>
    <row r="718" spans="1:5" x14ac:dyDescent="0.2">
      <c r="A718" s="27" t="s">
        <v>938</v>
      </c>
      <c r="B718" s="27" t="s">
        <v>910</v>
      </c>
      <c r="C718" s="27" t="s">
        <v>3301</v>
      </c>
      <c r="D718" s="27" t="s">
        <v>2444</v>
      </c>
      <c r="E718" s="24" t="s">
        <v>5443</v>
      </c>
    </row>
    <row r="719" spans="1:5" x14ac:dyDescent="0.2">
      <c r="A719" s="27" t="s">
        <v>939</v>
      </c>
      <c r="B719" s="27" t="s">
        <v>910</v>
      </c>
      <c r="C719" s="27" t="s">
        <v>3303</v>
      </c>
      <c r="D719" s="27" t="s">
        <v>3302</v>
      </c>
      <c r="E719" s="24" t="s">
        <v>5444</v>
      </c>
    </row>
    <row r="720" spans="1:5" x14ac:dyDescent="0.2">
      <c r="A720" s="27" t="s">
        <v>940</v>
      </c>
      <c r="B720" s="27" t="s">
        <v>910</v>
      </c>
      <c r="C720" s="27" t="s">
        <v>3305</v>
      </c>
      <c r="D720" s="27" t="s">
        <v>3304</v>
      </c>
      <c r="E720" s="24" t="s">
        <v>5445</v>
      </c>
    </row>
    <row r="721" spans="1:5" x14ac:dyDescent="0.2">
      <c r="A721" s="27" t="s">
        <v>941</v>
      </c>
      <c r="B721" s="27" t="s">
        <v>910</v>
      </c>
      <c r="C721" s="27" t="s">
        <v>3307</v>
      </c>
      <c r="D721" s="27" t="s">
        <v>3306</v>
      </c>
      <c r="E721" s="24" t="s">
        <v>5446</v>
      </c>
    </row>
    <row r="722" spans="1:5" x14ac:dyDescent="0.2">
      <c r="A722" s="27" t="s">
        <v>942</v>
      </c>
      <c r="B722" s="27" t="s">
        <v>910</v>
      </c>
      <c r="C722" s="27" t="s">
        <v>3309</v>
      </c>
      <c r="D722" s="27" t="s">
        <v>3308</v>
      </c>
      <c r="E722" s="24" t="s">
        <v>5447</v>
      </c>
    </row>
    <row r="723" spans="1:5" x14ac:dyDescent="0.2">
      <c r="A723" s="27" t="s">
        <v>943</v>
      </c>
      <c r="B723" s="27" t="s">
        <v>910</v>
      </c>
      <c r="C723" s="27" t="s">
        <v>3310</v>
      </c>
      <c r="D723" s="27" t="s">
        <v>2448</v>
      </c>
      <c r="E723" s="24" t="s">
        <v>5448</v>
      </c>
    </row>
    <row r="724" spans="1:5" x14ac:dyDescent="0.2">
      <c r="A724" s="27" t="s">
        <v>945</v>
      </c>
      <c r="B724" s="27" t="s">
        <v>944</v>
      </c>
      <c r="C724" s="27" t="s">
        <v>3311</v>
      </c>
      <c r="D724" s="27" t="s">
        <v>2471</v>
      </c>
      <c r="E724" s="24" t="s">
        <v>5449</v>
      </c>
    </row>
    <row r="725" spans="1:5" x14ac:dyDescent="0.2">
      <c r="A725" s="27" t="s">
        <v>946</v>
      </c>
      <c r="B725" s="27" t="s">
        <v>944</v>
      </c>
      <c r="C725" s="27" t="s">
        <v>3312</v>
      </c>
      <c r="D725" s="27" t="s">
        <v>2329</v>
      </c>
      <c r="E725" s="24" t="s">
        <v>5450</v>
      </c>
    </row>
    <row r="726" spans="1:5" x14ac:dyDescent="0.2">
      <c r="A726" s="27" t="s">
        <v>947</v>
      </c>
      <c r="B726" s="27" t="s">
        <v>944</v>
      </c>
      <c r="C726" s="27" t="s">
        <v>3314</v>
      </c>
      <c r="D726" s="27" t="s">
        <v>3313</v>
      </c>
      <c r="E726" s="24" t="s">
        <v>5451</v>
      </c>
    </row>
    <row r="727" spans="1:5" x14ac:dyDescent="0.2">
      <c r="A727" s="27" t="s">
        <v>948</v>
      </c>
      <c r="B727" s="27" t="s">
        <v>944</v>
      </c>
      <c r="C727" s="27" t="s">
        <v>3315</v>
      </c>
      <c r="D727" s="27" t="s">
        <v>2476</v>
      </c>
      <c r="E727" s="24" t="s">
        <v>5452</v>
      </c>
    </row>
    <row r="728" spans="1:5" x14ac:dyDescent="0.2">
      <c r="A728" s="27" t="s">
        <v>949</v>
      </c>
      <c r="B728" s="27" t="s">
        <v>944</v>
      </c>
      <c r="C728" s="27" t="s">
        <v>3316</v>
      </c>
      <c r="D728" s="27" t="s">
        <v>2478</v>
      </c>
      <c r="E728" s="24" t="s">
        <v>5453</v>
      </c>
    </row>
    <row r="729" spans="1:5" x14ac:dyDescent="0.2">
      <c r="A729" s="27" t="s">
        <v>950</v>
      </c>
      <c r="B729" s="27" t="s">
        <v>944</v>
      </c>
      <c r="C729" s="27" t="s">
        <v>3317</v>
      </c>
      <c r="D729" s="27" t="s">
        <v>2482</v>
      </c>
      <c r="E729" s="24" t="s">
        <v>5454</v>
      </c>
    </row>
    <row r="730" spans="1:5" x14ac:dyDescent="0.2">
      <c r="A730" s="27" t="s">
        <v>951</v>
      </c>
      <c r="B730" s="27" t="s">
        <v>944</v>
      </c>
      <c r="C730" s="27" t="s">
        <v>3318</v>
      </c>
      <c r="D730" s="27" t="s">
        <v>2484</v>
      </c>
      <c r="E730" s="24" t="s">
        <v>5455</v>
      </c>
    </row>
    <row r="731" spans="1:5" x14ac:dyDescent="0.2">
      <c r="A731" s="27" t="s">
        <v>952</v>
      </c>
      <c r="B731" s="27" t="s">
        <v>944</v>
      </c>
      <c r="C731" s="27" t="s">
        <v>3320</v>
      </c>
      <c r="D731" s="27" t="s">
        <v>3319</v>
      </c>
      <c r="E731" s="24" t="s">
        <v>5456</v>
      </c>
    </row>
    <row r="732" spans="1:5" x14ac:dyDescent="0.2">
      <c r="A732" s="27" t="s">
        <v>953</v>
      </c>
      <c r="B732" s="27" t="s">
        <v>944</v>
      </c>
      <c r="C732" s="27" t="s">
        <v>3321</v>
      </c>
      <c r="D732" s="27" t="s">
        <v>2486</v>
      </c>
      <c r="E732" s="24" t="s">
        <v>5457</v>
      </c>
    </row>
    <row r="733" spans="1:5" x14ac:dyDescent="0.2">
      <c r="A733" s="27" t="s">
        <v>954</v>
      </c>
      <c r="B733" s="27" t="s">
        <v>944</v>
      </c>
      <c r="C733" s="27" t="s">
        <v>3322</v>
      </c>
      <c r="D733" s="27" t="s">
        <v>2488</v>
      </c>
      <c r="E733" s="24" t="s">
        <v>5458</v>
      </c>
    </row>
    <row r="734" spans="1:5" x14ac:dyDescent="0.2">
      <c r="A734" s="27" t="s">
        <v>955</v>
      </c>
      <c r="B734" s="27" t="s">
        <v>944</v>
      </c>
      <c r="C734" s="27" t="s">
        <v>3323</v>
      </c>
      <c r="D734" s="27" t="s">
        <v>2490</v>
      </c>
      <c r="E734" s="24" t="s">
        <v>5459</v>
      </c>
    </row>
    <row r="735" spans="1:5" x14ac:dyDescent="0.2">
      <c r="A735" s="27" t="s">
        <v>956</v>
      </c>
      <c r="B735" s="27" t="s">
        <v>944</v>
      </c>
      <c r="C735" s="27" t="s">
        <v>3324</v>
      </c>
      <c r="D735" s="27" t="s">
        <v>2496</v>
      </c>
      <c r="E735" s="24" t="s">
        <v>5460</v>
      </c>
    </row>
    <row r="736" spans="1:5" x14ac:dyDescent="0.2">
      <c r="A736" s="27" t="s">
        <v>957</v>
      </c>
      <c r="B736" s="27" t="s">
        <v>944</v>
      </c>
      <c r="C736" s="27" t="s">
        <v>3326</v>
      </c>
      <c r="D736" s="27" t="s">
        <v>3325</v>
      </c>
      <c r="E736" s="24" t="s">
        <v>5461</v>
      </c>
    </row>
    <row r="737" spans="1:5" x14ac:dyDescent="0.2">
      <c r="A737" s="27" t="s">
        <v>958</v>
      </c>
      <c r="B737" s="27" t="s">
        <v>944</v>
      </c>
      <c r="C737" s="27" t="s">
        <v>3328</v>
      </c>
      <c r="D737" s="27" t="s">
        <v>3327</v>
      </c>
      <c r="E737" s="24" t="s">
        <v>5462</v>
      </c>
    </row>
    <row r="738" spans="1:5" x14ac:dyDescent="0.2">
      <c r="A738" s="27" t="s">
        <v>959</v>
      </c>
      <c r="B738" s="27" t="s">
        <v>944</v>
      </c>
      <c r="C738" s="27" t="s">
        <v>6775</v>
      </c>
      <c r="D738" s="27" t="s">
        <v>3329</v>
      </c>
      <c r="E738" s="24" t="s">
        <v>5463</v>
      </c>
    </row>
    <row r="739" spans="1:5" x14ac:dyDescent="0.2">
      <c r="A739" s="27" t="s">
        <v>960</v>
      </c>
      <c r="B739" s="27" t="s">
        <v>944</v>
      </c>
      <c r="C739" s="27" t="s">
        <v>3331</v>
      </c>
      <c r="D739" s="27" t="s">
        <v>3330</v>
      </c>
      <c r="E739" s="24" t="s">
        <v>5464</v>
      </c>
    </row>
    <row r="740" spans="1:5" x14ac:dyDescent="0.2">
      <c r="A740" s="27" t="s">
        <v>961</v>
      </c>
      <c r="B740" s="27" t="s">
        <v>944</v>
      </c>
      <c r="C740" s="27" t="s">
        <v>3333</v>
      </c>
      <c r="D740" s="27" t="s">
        <v>3332</v>
      </c>
      <c r="E740" s="24" t="s">
        <v>5465</v>
      </c>
    </row>
    <row r="741" spans="1:5" x14ac:dyDescent="0.2">
      <c r="A741" s="27" t="s">
        <v>962</v>
      </c>
      <c r="B741" s="27" t="s">
        <v>944</v>
      </c>
      <c r="C741" s="27" t="s">
        <v>3335</v>
      </c>
      <c r="D741" s="27" t="s">
        <v>3334</v>
      </c>
      <c r="E741" s="24" t="s">
        <v>5466</v>
      </c>
    </row>
    <row r="742" spans="1:5" x14ac:dyDescent="0.2">
      <c r="A742" s="27" t="s">
        <v>963</v>
      </c>
      <c r="B742" s="27" t="s">
        <v>944</v>
      </c>
      <c r="C742" s="27" t="s">
        <v>3337</v>
      </c>
      <c r="D742" s="27" t="s">
        <v>3336</v>
      </c>
      <c r="E742" s="24" t="s">
        <v>5467</v>
      </c>
    </row>
    <row r="743" spans="1:5" x14ac:dyDescent="0.2">
      <c r="A743" s="27" t="s">
        <v>964</v>
      </c>
      <c r="B743" s="27" t="s">
        <v>944</v>
      </c>
      <c r="C743" s="27" t="s">
        <v>3339</v>
      </c>
      <c r="D743" s="27" t="s">
        <v>3338</v>
      </c>
      <c r="E743" s="24" t="s">
        <v>5468</v>
      </c>
    </row>
    <row r="744" spans="1:5" x14ac:dyDescent="0.2">
      <c r="A744" s="27" t="s">
        <v>965</v>
      </c>
      <c r="B744" s="27" t="s">
        <v>944</v>
      </c>
      <c r="C744" s="27" t="s">
        <v>3341</v>
      </c>
      <c r="D744" s="27" t="s">
        <v>3340</v>
      </c>
      <c r="E744" s="24" t="s">
        <v>5469</v>
      </c>
    </row>
    <row r="745" spans="1:5" x14ac:dyDescent="0.2">
      <c r="A745" s="27" t="s">
        <v>966</v>
      </c>
      <c r="B745" s="27" t="s">
        <v>944</v>
      </c>
      <c r="C745" s="27" t="s">
        <v>3343</v>
      </c>
      <c r="D745" s="27" t="s">
        <v>3342</v>
      </c>
      <c r="E745" s="24" t="s">
        <v>5470</v>
      </c>
    </row>
    <row r="746" spans="1:5" x14ac:dyDescent="0.2">
      <c r="A746" s="27" t="s">
        <v>967</v>
      </c>
      <c r="B746" s="27" t="s">
        <v>944</v>
      </c>
      <c r="C746" s="27" t="s">
        <v>3344</v>
      </c>
      <c r="D746" s="27" t="s">
        <v>2512</v>
      </c>
      <c r="E746" s="24" t="s">
        <v>5471</v>
      </c>
    </row>
    <row r="747" spans="1:5" x14ac:dyDescent="0.2">
      <c r="A747" s="27" t="s">
        <v>968</v>
      </c>
      <c r="B747" s="27" t="s">
        <v>944</v>
      </c>
      <c r="C747" s="27" t="s">
        <v>3346</v>
      </c>
      <c r="D747" s="27" t="s">
        <v>3345</v>
      </c>
      <c r="E747" s="24" t="s">
        <v>5472</v>
      </c>
    </row>
    <row r="748" spans="1:5" x14ac:dyDescent="0.2">
      <c r="A748" s="27" t="s">
        <v>969</v>
      </c>
      <c r="B748" s="27" t="s">
        <v>944</v>
      </c>
      <c r="C748" s="27" t="s">
        <v>3348</v>
      </c>
      <c r="D748" s="27" t="s">
        <v>3347</v>
      </c>
      <c r="E748" s="24" t="s">
        <v>5473</v>
      </c>
    </row>
    <row r="749" spans="1:5" x14ac:dyDescent="0.2">
      <c r="A749" s="27" t="s">
        <v>970</v>
      </c>
      <c r="B749" s="27" t="s">
        <v>944</v>
      </c>
      <c r="C749" s="27" t="s">
        <v>3350</v>
      </c>
      <c r="D749" s="27" t="s">
        <v>3349</v>
      </c>
      <c r="E749" s="24" t="s">
        <v>5474</v>
      </c>
    </row>
    <row r="750" spans="1:5" x14ac:dyDescent="0.2">
      <c r="A750" s="27" t="s">
        <v>971</v>
      </c>
      <c r="B750" s="27" t="s">
        <v>944</v>
      </c>
      <c r="C750" s="27" t="s">
        <v>3352</v>
      </c>
      <c r="D750" s="27" t="s">
        <v>3351</v>
      </c>
      <c r="E750" s="24" t="s">
        <v>5475</v>
      </c>
    </row>
    <row r="751" spans="1:5" x14ac:dyDescent="0.2">
      <c r="A751" s="27" t="s">
        <v>972</v>
      </c>
      <c r="B751" s="27" t="s">
        <v>944</v>
      </c>
      <c r="C751" s="27" t="s">
        <v>3354</v>
      </c>
      <c r="D751" s="27" t="s">
        <v>3353</v>
      </c>
      <c r="E751" s="24" t="s">
        <v>5476</v>
      </c>
    </row>
    <row r="752" spans="1:5" x14ac:dyDescent="0.2">
      <c r="A752" s="27" t="s">
        <v>973</v>
      </c>
      <c r="B752" s="27" t="s">
        <v>944</v>
      </c>
      <c r="C752" s="27" t="s">
        <v>3355</v>
      </c>
      <c r="D752" s="27" t="s">
        <v>2535</v>
      </c>
      <c r="E752" s="24" t="s">
        <v>5477</v>
      </c>
    </row>
    <row r="753" spans="1:5" x14ac:dyDescent="0.2">
      <c r="A753" s="27" t="s">
        <v>974</v>
      </c>
      <c r="B753" s="27" t="s">
        <v>944</v>
      </c>
      <c r="C753" s="27" t="s">
        <v>3357</v>
      </c>
      <c r="D753" s="27" t="s">
        <v>3356</v>
      </c>
      <c r="E753" s="24" t="s">
        <v>5478</v>
      </c>
    </row>
    <row r="754" spans="1:5" x14ac:dyDescent="0.2">
      <c r="A754" s="27" t="s">
        <v>976</v>
      </c>
      <c r="B754" s="27" t="s">
        <v>975</v>
      </c>
      <c r="C754" s="27" t="s">
        <v>3358</v>
      </c>
      <c r="D754" s="27" t="s">
        <v>2539</v>
      </c>
      <c r="E754" s="24" t="s">
        <v>5479</v>
      </c>
    </row>
    <row r="755" spans="1:5" x14ac:dyDescent="0.2">
      <c r="A755" s="27" t="s">
        <v>977</v>
      </c>
      <c r="B755" s="27" t="s">
        <v>975</v>
      </c>
      <c r="C755" s="27" t="s">
        <v>3359</v>
      </c>
      <c r="D755" s="27" t="s">
        <v>2541</v>
      </c>
      <c r="E755" s="24" t="s">
        <v>5480</v>
      </c>
    </row>
    <row r="756" spans="1:5" x14ac:dyDescent="0.2">
      <c r="A756" s="27" t="s">
        <v>978</v>
      </c>
      <c r="B756" s="27" t="s">
        <v>975</v>
      </c>
      <c r="C756" s="27" t="s">
        <v>3360</v>
      </c>
      <c r="D756" s="27" t="s">
        <v>2545</v>
      </c>
      <c r="E756" s="24" t="s">
        <v>5481</v>
      </c>
    </row>
    <row r="757" spans="1:5" x14ac:dyDescent="0.2">
      <c r="A757" s="27" t="s">
        <v>979</v>
      </c>
      <c r="B757" s="27" t="s">
        <v>975</v>
      </c>
      <c r="C757" s="27" t="s">
        <v>3361</v>
      </c>
      <c r="D757" s="27" t="s">
        <v>2413</v>
      </c>
      <c r="E757" s="24" t="s">
        <v>5482</v>
      </c>
    </row>
    <row r="758" spans="1:5" x14ac:dyDescent="0.2">
      <c r="A758" s="27" t="s">
        <v>980</v>
      </c>
      <c r="B758" s="27" t="s">
        <v>975</v>
      </c>
      <c r="C758" s="27" t="s">
        <v>3362</v>
      </c>
      <c r="D758" s="27" t="s">
        <v>2547</v>
      </c>
      <c r="E758" s="24" t="s">
        <v>5483</v>
      </c>
    </row>
    <row r="759" spans="1:5" x14ac:dyDescent="0.2">
      <c r="A759" s="27" t="s">
        <v>981</v>
      </c>
      <c r="B759" s="27" t="s">
        <v>975</v>
      </c>
      <c r="C759" s="27" t="s">
        <v>3363</v>
      </c>
      <c r="D759" s="27" t="s">
        <v>2549</v>
      </c>
      <c r="E759" s="24" t="s">
        <v>5484</v>
      </c>
    </row>
    <row r="760" spans="1:5" x14ac:dyDescent="0.2">
      <c r="A760" s="27" t="s">
        <v>982</v>
      </c>
      <c r="B760" s="27" t="s">
        <v>975</v>
      </c>
      <c r="C760" s="27" t="s">
        <v>3365</v>
      </c>
      <c r="D760" s="27" t="s">
        <v>3364</v>
      </c>
      <c r="E760" s="24" t="s">
        <v>5485</v>
      </c>
    </row>
    <row r="761" spans="1:5" x14ac:dyDescent="0.2">
      <c r="A761" s="27" t="s">
        <v>983</v>
      </c>
      <c r="B761" s="27" t="s">
        <v>975</v>
      </c>
      <c r="C761" s="27" t="s">
        <v>3366</v>
      </c>
      <c r="D761" s="27" t="s">
        <v>2551</v>
      </c>
      <c r="E761" s="24" t="s">
        <v>5486</v>
      </c>
    </row>
    <row r="762" spans="1:5" x14ac:dyDescent="0.2">
      <c r="A762" s="27" t="s">
        <v>984</v>
      </c>
      <c r="B762" s="27" t="s">
        <v>975</v>
      </c>
      <c r="C762" s="27" t="s">
        <v>3367</v>
      </c>
      <c r="D762" s="27" t="s">
        <v>2553</v>
      </c>
      <c r="E762" s="24" t="s">
        <v>5487</v>
      </c>
    </row>
    <row r="763" spans="1:5" x14ac:dyDescent="0.2">
      <c r="A763" s="27" t="s">
        <v>985</v>
      </c>
      <c r="B763" s="27" t="s">
        <v>975</v>
      </c>
      <c r="C763" s="27" t="s">
        <v>3368</v>
      </c>
      <c r="D763" s="27" t="s">
        <v>2555</v>
      </c>
      <c r="E763" s="24" t="s">
        <v>5488</v>
      </c>
    </row>
    <row r="764" spans="1:5" x14ac:dyDescent="0.2">
      <c r="A764" s="27" t="s">
        <v>986</v>
      </c>
      <c r="B764" s="27" t="s">
        <v>975</v>
      </c>
      <c r="C764" s="27" t="s">
        <v>3370</v>
      </c>
      <c r="D764" s="27" t="s">
        <v>3369</v>
      </c>
      <c r="E764" s="24" t="s">
        <v>5489</v>
      </c>
    </row>
    <row r="765" spans="1:5" x14ac:dyDescent="0.2">
      <c r="A765" s="27" t="s">
        <v>987</v>
      </c>
      <c r="B765" s="27" t="s">
        <v>975</v>
      </c>
      <c r="C765" s="27" t="s">
        <v>3372</v>
      </c>
      <c r="D765" s="27" t="s">
        <v>3371</v>
      </c>
      <c r="E765" s="24" t="s">
        <v>5490</v>
      </c>
    </row>
    <row r="766" spans="1:5" x14ac:dyDescent="0.2">
      <c r="A766" s="27" t="s">
        <v>988</v>
      </c>
      <c r="B766" s="27" t="s">
        <v>975</v>
      </c>
      <c r="C766" s="27" t="s">
        <v>3374</v>
      </c>
      <c r="D766" s="27" t="s">
        <v>3373</v>
      </c>
      <c r="E766" s="24" t="s">
        <v>5491</v>
      </c>
    </row>
    <row r="767" spans="1:5" x14ac:dyDescent="0.2">
      <c r="A767" s="27" t="s">
        <v>989</v>
      </c>
      <c r="B767" s="27" t="s">
        <v>975</v>
      </c>
      <c r="C767" s="27" t="s">
        <v>3376</v>
      </c>
      <c r="D767" s="27" t="s">
        <v>3375</v>
      </c>
      <c r="E767" s="24" t="s">
        <v>5492</v>
      </c>
    </row>
    <row r="768" spans="1:5" x14ac:dyDescent="0.2">
      <c r="A768" s="27" t="s">
        <v>547</v>
      </c>
      <c r="B768" s="27" t="s">
        <v>975</v>
      </c>
      <c r="C768" s="27" t="s">
        <v>2619</v>
      </c>
      <c r="D768" s="27" t="s">
        <v>3377</v>
      </c>
      <c r="E768" s="24" t="s">
        <v>5493</v>
      </c>
    </row>
    <row r="769" spans="1:5" x14ac:dyDescent="0.2">
      <c r="A769" s="27" t="s">
        <v>991</v>
      </c>
      <c r="B769" s="27" t="s">
        <v>990</v>
      </c>
      <c r="C769" s="27" t="s">
        <v>3378</v>
      </c>
      <c r="D769" s="27" t="s">
        <v>2587</v>
      </c>
      <c r="E769" s="24" t="s">
        <v>5494</v>
      </c>
    </row>
    <row r="770" spans="1:5" x14ac:dyDescent="0.2">
      <c r="A770" s="27" t="s">
        <v>992</v>
      </c>
      <c r="B770" s="27" t="s">
        <v>990</v>
      </c>
      <c r="C770" s="27" t="s">
        <v>3379</v>
      </c>
      <c r="D770" s="27" t="s">
        <v>2589</v>
      </c>
      <c r="E770" s="24" t="s">
        <v>5495</v>
      </c>
    </row>
    <row r="771" spans="1:5" x14ac:dyDescent="0.2">
      <c r="A771" s="27" t="s">
        <v>993</v>
      </c>
      <c r="B771" s="27" t="s">
        <v>990</v>
      </c>
      <c r="C771" s="27" t="s">
        <v>3380</v>
      </c>
      <c r="D771" s="27" t="s">
        <v>2591</v>
      </c>
      <c r="E771" s="24" t="s">
        <v>5496</v>
      </c>
    </row>
    <row r="772" spans="1:5" x14ac:dyDescent="0.2">
      <c r="A772" s="27" t="s">
        <v>994</v>
      </c>
      <c r="B772" s="27" t="s">
        <v>990</v>
      </c>
      <c r="C772" s="27" t="s">
        <v>3381</v>
      </c>
      <c r="D772" s="27" t="s">
        <v>2593</v>
      </c>
      <c r="E772" s="24" t="s">
        <v>5497</v>
      </c>
    </row>
    <row r="773" spans="1:5" x14ac:dyDescent="0.2">
      <c r="A773" s="27" t="s">
        <v>995</v>
      </c>
      <c r="B773" s="27" t="s">
        <v>990</v>
      </c>
      <c r="C773" s="27" t="s">
        <v>3382</v>
      </c>
      <c r="D773" s="27" t="s">
        <v>2595</v>
      </c>
      <c r="E773" s="24" t="s">
        <v>5498</v>
      </c>
    </row>
    <row r="774" spans="1:5" x14ac:dyDescent="0.2">
      <c r="A774" s="27" t="s">
        <v>996</v>
      </c>
      <c r="B774" s="27" t="s">
        <v>990</v>
      </c>
      <c r="C774" s="27" t="s">
        <v>3383</v>
      </c>
      <c r="D774" s="27" t="s">
        <v>2597</v>
      </c>
      <c r="E774" s="24" t="s">
        <v>5499</v>
      </c>
    </row>
    <row r="775" spans="1:5" x14ac:dyDescent="0.2">
      <c r="A775" s="27" t="s">
        <v>997</v>
      </c>
      <c r="B775" s="27" t="s">
        <v>990</v>
      </c>
      <c r="C775" s="27" t="s">
        <v>3384</v>
      </c>
      <c r="D775" s="27" t="s">
        <v>2599</v>
      </c>
      <c r="E775" s="24" t="s">
        <v>5500</v>
      </c>
    </row>
    <row r="776" spans="1:5" x14ac:dyDescent="0.2">
      <c r="A776" s="27" t="s">
        <v>998</v>
      </c>
      <c r="B776" s="27" t="s">
        <v>990</v>
      </c>
      <c r="C776" s="27" t="s">
        <v>3385</v>
      </c>
      <c r="D776" s="27" t="s">
        <v>2602</v>
      </c>
      <c r="E776" s="24" t="s">
        <v>5501</v>
      </c>
    </row>
    <row r="777" spans="1:5" x14ac:dyDescent="0.2">
      <c r="A777" s="27" t="s">
        <v>999</v>
      </c>
      <c r="B777" s="27" t="s">
        <v>990</v>
      </c>
      <c r="C777" s="27" t="s">
        <v>3386</v>
      </c>
      <c r="D777" s="27" t="s">
        <v>2604</v>
      </c>
      <c r="E777" s="24" t="s">
        <v>5502</v>
      </c>
    </row>
    <row r="778" spans="1:5" x14ac:dyDescent="0.2">
      <c r="A778" s="27" t="s">
        <v>1000</v>
      </c>
      <c r="B778" s="27" t="s">
        <v>990</v>
      </c>
      <c r="C778" s="27" t="s">
        <v>3387</v>
      </c>
      <c r="D778" s="27" t="s">
        <v>2486</v>
      </c>
      <c r="E778" s="24" t="s">
        <v>5503</v>
      </c>
    </row>
    <row r="779" spans="1:5" x14ac:dyDescent="0.2">
      <c r="A779" s="27" t="s">
        <v>1001</v>
      </c>
      <c r="B779" s="27" t="s">
        <v>990</v>
      </c>
      <c r="C779" s="27" t="s">
        <v>3388</v>
      </c>
      <c r="D779" s="27" t="s">
        <v>2607</v>
      </c>
      <c r="E779" s="24" t="s">
        <v>5504</v>
      </c>
    </row>
    <row r="780" spans="1:5" x14ac:dyDescent="0.2">
      <c r="A780" s="27" t="s">
        <v>1002</v>
      </c>
      <c r="B780" s="27" t="s">
        <v>990</v>
      </c>
      <c r="C780" s="27" t="s">
        <v>3389</v>
      </c>
      <c r="D780" s="27" t="s">
        <v>2620</v>
      </c>
      <c r="E780" s="24" t="s">
        <v>5505</v>
      </c>
    </row>
    <row r="781" spans="1:5" x14ac:dyDescent="0.2">
      <c r="A781" s="27" t="s">
        <v>1003</v>
      </c>
      <c r="B781" s="27" t="s">
        <v>990</v>
      </c>
      <c r="C781" s="27" t="s">
        <v>3390</v>
      </c>
      <c r="D781" s="27" t="s">
        <v>2624</v>
      </c>
      <c r="E781" s="24" t="s">
        <v>5506</v>
      </c>
    </row>
    <row r="782" spans="1:5" x14ac:dyDescent="0.2">
      <c r="A782" s="27" t="s">
        <v>1004</v>
      </c>
      <c r="B782" s="27" t="s">
        <v>990</v>
      </c>
      <c r="C782" s="27" t="s">
        <v>3391</v>
      </c>
      <c r="D782" s="27" t="s">
        <v>2632</v>
      </c>
      <c r="E782" s="24" t="s">
        <v>5507</v>
      </c>
    </row>
    <row r="783" spans="1:5" x14ac:dyDescent="0.2">
      <c r="A783" s="27" t="s">
        <v>1005</v>
      </c>
      <c r="B783" s="27" t="s">
        <v>990</v>
      </c>
      <c r="C783" s="27" t="s">
        <v>3393</v>
      </c>
      <c r="D783" s="27" t="s">
        <v>3392</v>
      </c>
      <c r="E783" s="24" t="s">
        <v>5508</v>
      </c>
    </row>
    <row r="784" spans="1:5" x14ac:dyDescent="0.2">
      <c r="A784" s="27" t="s">
        <v>1006</v>
      </c>
      <c r="B784" s="27" t="s">
        <v>990</v>
      </c>
      <c r="C784" s="27" t="s">
        <v>3395</v>
      </c>
      <c r="D784" s="27" t="s">
        <v>3394</v>
      </c>
      <c r="E784" s="24" t="s">
        <v>5509</v>
      </c>
    </row>
    <row r="785" spans="1:5" x14ac:dyDescent="0.2">
      <c r="A785" s="27" t="s">
        <v>1007</v>
      </c>
      <c r="B785" s="27" t="s">
        <v>990</v>
      </c>
      <c r="C785" s="27" t="s">
        <v>3397</v>
      </c>
      <c r="D785" s="27" t="s">
        <v>3396</v>
      </c>
      <c r="E785" s="24" t="s">
        <v>5510</v>
      </c>
    </row>
    <row r="786" spans="1:5" x14ac:dyDescent="0.2">
      <c r="A786" s="27" t="s">
        <v>1008</v>
      </c>
      <c r="B786" s="27" t="s">
        <v>990</v>
      </c>
      <c r="C786" s="27" t="s">
        <v>3398</v>
      </c>
      <c r="D786" s="27" t="s">
        <v>2652</v>
      </c>
      <c r="E786" s="24" t="s">
        <v>5511</v>
      </c>
    </row>
    <row r="787" spans="1:5" x14ac:dyDescent="0.2">
      <c r="A787" s="27" t="s">
        <v>1009</v>
      </c>
      <c r="B787" s="27" t="s">
        <v>990</v>
      </c>
      <c r="C787" s="27" t="s">
        <v>3400</v>
      </c>
      <c r="D787" s="27" t="s">
        <v>3399</v>
      </c>
      <c r="E787" s="24" t="s">
        <v>5512</v>
      </c>
    </row>
    <row r="788" spans="1:5" x14ac:dyDescent="0.2">
      <c r="A788" s="27" t="s">
        <v>1011</v>
      </c>
      <c r="B788" s="27" t="s">
        <v>1010</v>
      </c>
      <c r="C788" s="27" t="s">
        <v>3401</v>
      </c>
      <c r="D788" s="27" t="s">
        <v>2654</v>
      </c>
      <c r="E788" s="24" t="s">
        <v>5513</v>
      </c>
    </row>
    <row r="789" spans="1:5" x14ac:dyDescent="0.2">
      <c r="A789" s="27" t="s">
        <v>1012</v>
      </c>
      <c r="B789" s="27" t="s">
        <v>1010</v>
      </c>
      <c r="C789" s="27" t="s">
        <v>3402</v>
      </c>
      <c r="D789" s="27" t="s">
        <v>2656</v>
      </c>
      <c r="E789" s="24" t="s">
        <v>5514</v>
      </c>
    </row>
    <row r="790" spans="1:5" x14ac:dyDescent="0.2">
      <c r="A790" s="27" t="s">
        <v>1013</v>
      </c>
      <c r="B790" s="27" t="s">
        <v>1010</v>
      </c>
      <c r="C790" s="27" t="s">
        <v>3403</v>
      </c>
      <c r="D790" s="27" t="s">
        <v>2660</v>
      </c>
      <c r="E790" s="24" t="s">
        <v>5515</v>
      </c>
    </row>
    <row r="791" spans="1:5" x14ac:dyDescent="0.2">
      <c r="A791" s="27" t="s">
        <v>1014</v>
      </c>
      <c r="B791" s="27" t="s">
        <v>1010</v>
      </c>
      <c r="C791" s="27" t="s">
        <v>3404</v>
      </c>
      <c r="D791" s="27" t="s">
        <v>2662</v>
      </c>
      <c r="E791" s="24" t="s">
        <v>5516</v>
      </c>
    </row>
    <row r="792" spans="1:5" x14ac:dyDescent="0.2">
      <c r="A792" s="27" t="s">
        <v>1015</v>
      </c>
      <c r="B792" s="27" t="s">
        <v>1010</v>
      </c>
      <c r="C792" s="27" t="s">
        <v>3405</v>
      </c>
      <c r="D792" s="27" t="s">
        <v>2865</v>
      </c>
      <c r="E792" s="24" t="s">
        <v>5517</v>
      </c>
    </row>
    <row r="793" spans="1:5" x14ac:dyDescent="0.2">
      <c r="A793" s="27" t="s">
        <v>1016</v>
      </c>
      <c r="B793" s="27" t="s">
        <v>1010</v>
      </c>
      <c r="C793" s="27" t="s">
        <v>3406</v>
      </c>
      <c r="D793" s="27" t="s">
        <v>2664</v>
      </c>
      <c r="E793" s="24" t="s">
        <v>5518</v>
      </c>
    </row>
    <row r="794" spans="1:5" x14ac:dyDescent="0.2">
      <c r="A794" s="27" t="s">
        <v>1017</v>
      </c>
      <c r="B794" s="27" t="s">
        <v>1010</v>
      </c>
      <c r="C794" s="27" t="s">
        <v>3407</v>
      </c>
      <c r="D794" s="27" t="s">
        <v>2666</v>
      </c>
      <c r="E794" s="24" t="s">
        <v>5519</v>
      </c>
    </row>
    <row r="795" spans="1:5" x14ac:dyDescent="0.2">
      <c r="A795" s="27" t="s">
        <v>1018</v>
      </c>
      <c r="B795" s="27" t="s">
        <v>1010</v>
      </c>
      <c r="C795" s="27" t="s">
        <v>3408</v>
      </c>
      <c r="D795" s="27" t="s">
        <v>2668</v>
      </c>
      <c r="E795" s="24" t="s">
        <v>5520</v>
      </c>
    </row>
    <row r="796" spans="1:5" x14ac:dyDescent="0.2">
      <c r="A796" s="27" t="s">
        <v>1019</v>
      </c>
      <c r="B796" s="27" t="s">
        <v>1010</v>
      </c>
      <c r="C796" s="27" t="s">
        <v>3409</v>
      </c>
      <c r="D796" s="27" t="s">
        <v>2670</v>
      </c>
      <c r="E796" s="24" t="s">
        <v>5521</v>
      </c>
    </row>
    <row r="797" spans="1:5" x14ac:dyDescent="0.2">
      <c r="A797" s="27" t="s">
        <v>1020</v>
      </c>
      <c r="B797" s="27" t="s">
        <v>1010</v>
      </c>
      <c r="C797" s="27" t="s">
        <v>3410</v>
      </c>
      <c r="D797" s="27" t="s">
        <v>2684</v>
      </c>
      <c r="E797" s="24" t="s">
        <v>5522</v>
      </c>
    </row>
    <row r="798" spans="1:5" x14ac:dyDescent="0.2">
      <c r="A798" s="27" t="s">
        <v>376</v>
      </c>
      <c r="B798" s="27" t="s">
        <v>1010</v>
      </c>
      <c r="C798" s="27" t="s">
        <v>2293</v>
      </c>
      <c r="D798" s="27" t="s">
        <v>3411</v>
      </c>
      <c r="E798" s="24" t="s">
        <v>5523</v>
      </c>
    </row>
    <row r="799" spans="1:5" x14ac:dyDescent="0.2">
      <c r="A799" s="27" t="s">
        <v>1021</v>
      </c>
      <c r="B799" s="27" t="s">
        <v>1010</v>
      </c>
      <c r="C799" s="27" t="s">
        <v>3413</v>
      </c>
      <c r="D799" s="27" t="s">
        <v>3412</v>
      </c>
      <c r="E799" s="24" t="s">
        <v>5524</v>
      </c>
    </row>
    <row r="800" spans="1:5" x14ac:dyDescent="0.2">
      <c r="A800" s="27" t="s">
        <v>1022</v>
      </c>
      <c r="B800" s="27" t="s">
        <v>1010</v>
      </c>
      <c r="C800" s="27" t="s">
        <v>3414</v>
      </c>
      <c r="D800" s="27" t="s">
        <v>2710</v>
      </c>
      <c r="E800" s="24" t="s">
        <v>5525</v>
      </c>
    </row>
    <row r="801" spans="1:5" x14ac:dyDescent="0.2">
      <c r="A801" s="27" t="s">
        <v>1023</v>
      </c>
      <c r="B801" s="27" t="s">
        <v>1010</v>
      </c>
      <c r="C801" s="27" t="s">
        <v>3416</v>
      </c>
      <c r="D801" s="27" t="s">
        <v>3415</v>
      </c>
      <c r="E801" s="24" t="s">
        <v>5526</v>
      </c>
    </row>
    <row r="802" spans="1:5" x14ac:dyDescent="0.2">
      <c r="A802" s="27" t="s">
        <v>1024</v>
      </c>
      <c r="B802" s="27" t="s">
        <v>1010</v>
      </c>
      <c r="C802" s="27" t="s">
        <v>3417</v>
      </c>
      <c r="D802" s="27" t="s">
        <v>2727</v>
      </c>
      <c r="E802" s="24" t="s">
        <v>5527</v>
      </c>
    </row>
    <row r="803" spans="1:5" x14ac:dyDescent="0.2">
      <c r="A803" s="27" t="s">
        <v>1025</v>
      </c>
      <c r="B803" s="27" t="s">
        <v>1010</v>
      </c>
      <c r="C803" s="27" t="s">
        <v>3418</v>
      </c>
      <c r="D803" s="27" t="s">
        <v>2731</v>
      </c>
      <c r="E803" s="24" t="s">
        <v>5528</v>
      </c>
    </row>
    <row r="804" spans="1:5" x14ac:dyDescent="0.2">
      <c r="A804" s="27" t="s">
        <v>1026</v>
      </c>
      <c r="B804" s="27" t="s">
        <v>1010</v>
      </c>
      <c r="C804" s="27" t="s">
        <v>3419</v>
      </c>
      <c r="D804" s="27" t="s">
        <v>2735</v>
      </c>
      <c r="E804" s="24" t="s">
        <v>5529</v>
      </c>
    </row>
    <row r="805" spans="1:5" x14ac:dyDescent="0.2">
      <c r="A805" s="27" t="s">
        <v>1028</v>
      </c>
      <c r="B805" s="27" t="s">
        <v>1027</v>
      </c>
      <c r="C805" s="27" t="s">
        <v>3420</v>
      </c>
      <c r="D805" s="27" t="s">
        <v>2768</v>
      </c>
      <c r="E805" s="24" t="s">
        <v>5530</v>
      </c>
    </row>
    <row r="806" spans="1:5" x14ac:dyDescent="0.2">
      <c r="A806" s="27" t="s">
        <v>1029</v>
      </c>
      <c r="B806" s="27" t="s">
        <v>1027</v>
      </c>
      <c r="C806" s="27" t="s">
        <v>3421</v>
      </c>
      <c r="D806" s="27" t="s">
        <v>2770</v>
      </c>
      <c r="E806" s="24" t="s">
        <v>5531</v>
      </c>
    </row>
    <row r="807" spans="1:5" x14ac:dyDescent="0.2">
      <c r="A807" s="27" t="s">
        <v>1030</v>
      </c>
      <c r="B807" s="27" t="s">
        <v>1027</v>
      </c>
      <c r="C807" s="27" t="s">
        <v>3422</v>
      </c>
      <c r="D807" s="27" t="s">
        <v>2773</v>
      </c>
      <c r="E807" s="24" t="s">
        <v>5532</v>
      </c>
    </row>
    <row r="808" spans="1:5" x14ac:dyDescent="0.2">
      <c r="A808" s="27" t="s">
        <v>1031</v>
      </c>
      <c r="B808" s="27" t="s">
        <v>1027</v>
      </c>
      <c r="C808" s="27" t="s">
        <v>3423</v>
      </c>
      <c r="D808" s="27" t="s">
        <v>2775</v>
      </c>
      <c r="E808" s="24" t="s">
        <v>5533</v>
      </c>
    </row>
    <row r="809" spans="1:5" x14ac:dyDescent="0.2">
      <c r="A809" s="27" t="s">
        <v>1032</v>
      </c>
      <c r="B809" s="27" t="s">
        <v>1027</v>
      </c>
      <c r="C809" s="27" t="s">
        <v>3425</v>
      </c>
      <c r="D809" s="27" t="s">
        <v>3424</v>
      </c>
      <c r="E809" s="24" t="s">
        <v>5534</v>
      </c>
    </row>
    <row r="810" spans="1:5" x14ac:dyDescent="0.2">
      <c r="A810" s="27" t="s">
        <v>1033</v>
      </c>
      <c r="B810" s="27" t="s">
        <v>1027</v>
      </c>
      <c r="C810" s="27" t="s">
        <v>3426</v>
      </c>
      <c r="D810" s="27" t="s">
        <v>2777</v>
      </c>
      <c r="E810" s="24" t="s">
        <v>5535</v>
      </c>
    </row>
    <row r="811" spans="1:5" x14ac:dyDescent="0.2">
      <c r="A811" s="27" t="s">
        <v>1034</v>
      </c>
      <c r="B811" s="27" t="s">
        <v>1027</v>
      </c>
      <c r="C811" s="27" t="s">
        <v>3427</v>
      </c>
      <c r="D811" s="27" t="s">
        <v>2779</v>
      </c>
      <c r="E811" s="24" t="s">
        <v>5536</v>
      </c>
    </row>
    <row r="812" spans="1:5" x14ac:dyDescent="0.2">
      <c r="A812" s="27" t="s">
        <v>1035</v>
      </c>
      <c r="B812" s="27" t="s">
        <v>1027</v>
      </c>
      <c r="C812" s="27" t="s">
        <v>2038</v>
      </c>
      <c r="D812" s="27" t="s">
        <v>2919</v>
      </c>
      <c r="E812" s="24" t="s">
        <v>5537</v>
      </c>
    </row>
    <row r="813" spans="1:5" x14ac:dyDescent="0.2">
      <c r="A813" s="27" t="s">
        <v>1036</v>
      </c>
      <c r="B813" s="27" t="s">
        <v>1027</v>
      </c>
      <c r="C813" s="27" t="s">
        <v>3428</v>
      </c>
      <c r="D813" s="27" t="s">
        <v>2781</v>
      </c>
      <c r="E813" s="24" t="s">
        <v>5538</v>
      </c>
    </row>
    <row r="814" spans="1:5" x14ac:dyDescent="0.2">
      <c r="A814" s="27" t="s">
        <v>1037</v>
      </c>
      <c r="B814" s="27" t="s">
        <v>1027</v>
      </c>
      <c r="C814" s="27" t="s">
        <v>3429</v>
      </c>
      <c r="D814" s="27" t="s">
        <v>2783</v>
      </c>
      <c r="E814" s="24" t="s">
        <v>5539</v>
      </c>
    </row>
    <row r="815" spans="1:5" x14ac:dyDescent="0.2">
      <c r="A815" s="27" t="s">
        <v>1038</v>
      </c>
      <c r="B815" s="27" t="s">
        <v>1027</v>
      </c>
      <c r="C815" s="27" t="s">
        <v>3430</v>
      </c>
      <c r="D815" s="27" t="s">
        <v>2785</v>
      </c>
      <c r="E815" s="24" t="s">
        <v>5540</v>
      </c>
    </row>
    <row r="816" spans="1:5" x14ac:dyDescent="0.2">
      <c r="A816" s="27" t="s">
        <v>1039</v>
      </c>
      <c r="B816" s="27" t="s">
        <v>1027</v>
      </c>
      <c r="C816" s="27" t="s">
        <v>3432</v>
      </c>
      <c r="D816" s="27" t="s">
        <v>3431</v>
      </c>
      <c r="E816" s="24" t="s">
        <v>5541</v>
      </c>
    </row>
    <row r="817" spans="1:5" x14ac:dyDescent="0.2">
      <c r="A817" s="27" t="s">
        <v>1040</v>
      </c>
      <c r="B817" s="27" t="s">
        <v>1027</v>
      </c>
      <c r="C817" s="27" t="s">
        <v>3433</v>
      </c>
      <c r="D817" s="27" t="s">
        <v>2787</v>
      </c>
      <c r="E817" s="24" t="s">
        <v>5542</v>
      </c>
    </row>
    <row r="818" spans="1:5" x14ac:dyDescent="0.2">
      <c r="A818" s="27" t="s">
        <v>1041</v>
      </c>
      <c r="B818" s="27" t="s">
        <v>1027</v>
      </c>
      <c r="C818" s="27" t="s">
        <v>3435</v>
      </c>
      <c r="D818" s="27" t="s">
        <v>3434</v>
      </c>
      <c r="E818" s="24" t="s">
        <v>5543</v>
      </c>
    </row>
    <row r="819" spans="1:5" x14ac:dyDescent="0.2">
      <c r="A819" s="27" t="s">
        <v>1042</v>
      </c>
      <c r="B819" s="27" t="s">
        <v>1027</v>
      </c>
      <c r="C819" s="27" t="s">
        <v>3436</v>
      </c>
      <c r="D819" s="27" t="s">
        <v>2839</v>
      </c>
      <c r="E819" s="24" t="s">
        <v>5544</v>
      </c>
    </row>
    <row r="820" spans="1:5" x14ac:dyDescent="0.2">
      <c r="A820" s="27" t="s">
        <v>1043</v>
      </c>
      <c r="B820" s="27" t="s">
        <v>1027</v>
      </c>
      <c r="C820" s="27" t="s">
        <v>3438</v>
      </c>
      <c r="D820" s="27" t="s">
        <v>3437</v>
      </c>
      <c r="E820" s="24" t="s">
        <v>5545</v>
      </c>
    </row>
    <row r="821" spans="1:5" x14ac:dyDescent="0.2">
      <c r="A821" s="27" t="s">
        <v>430</v>
      </c>
      <c r="B821" s="27" t="s">
        <v>1027</v>
      </c>
      <c r="C821" s="27" t="s">
        <v>2402</v>
      </c>
      <c r="D821" s="27" t="s">
        <v>3439</v>
      </c>
      <c r="E821" s="24" t="s">
        <v>5546</v>
      </c>
    </row>
    <row r="822" spans="1:5" x14ac:dyDescent="0.2">
      <c r="A822" s="27" t="s">
        <v>1044</v>
      </c>
      <c r="B822" s="27" t="s">
        <v>1027</v>
      </c>
      <c r="C822" s="27" t="s">
        <v>3441</v>
      </c>
      <c r="D822" s="27" t="s">
        <v>3440</v>
      </c>
      <c r="E822" s="24" t="s">
        <v>5547</v>
      </c>
    </row>
    <row r="823" spans="1:5" x14ac:dyDescent="0.2">
      <c r="A823" s="27" t="s">
        <v>1045</v>
      </c>
      <c r="B823" s="27" t="s">
        <v>1027</v>
      </c>
      <c r="C823" s="27" t="s">
        <v>3443</v>
      </c>
      <c r="D823" s="27" t="s">
        <v>3442</v>
      </c>
      <c r="E823" s="24" t="s">
        <v>5548</v>
      </c>
    </row>
    <row r="824" spans="1:5" x14ac:dyDescent="0.2">
      <c r="A824" s="27" t="s">
        <v>1046</v>
      </c>
      <c r="B824" s="27" t="s">
        <v>1027</v>
      </c>
      <c r="C824" s="27" t="s">
        <v>3445</v>
      </c>
      <c r="D824" s="27" t="s">
        <v>3444</v>
      </c>
      <c r="E824" s="24" t="s">
        <v>5549</v>
      </c>
    </row>
    <row r="825" spans="1:5" x14ac:dyDescent="0.2">
      <c r="A825" s="27" t="s">
        <v>1047</v>
      </c>
      <c r="B825" s="27" t="s">
        <v>1027</v>
      </c>
      <c r="C825" s="27" t="s">
        <v>3447</v>
      </c>
      <c r="D825" s="27" t="s">
        <v>3446</v>
      </c>
      <c r="E825" s="24" t="s">
        <v>5550</v>
      </c>
    </row>
    <row r="826" spans="1:5" x14ac:dyDescent="0.2">
      <c r="A826" s="27" t="s">
        <v>1048</v>
      </c>
      <c r="B826" s="27" t="s">
        <v>1027</v>
      </c>
      <c r="C826" s="27" t="s">
        <v>3449</v>
      </c>
      <c r="D826" s="27" t="s">
        <v>3448</v>
      </c>
      <c r="E826" s="24" t="s">
        <v>5551</v>
      </c>
    </row>
    <row r="827" spans="1:5" x14ac:dyDescent="0.2">
      <c r="A827" s="27" t="s">
        <v>1049</v>
      </c>
      <c r="B827" s="27" t="s">
        <v>1027</v>
      </c>
      <c r="C827" s="27" t="s">
        <v>3451</v>
      </c>
      <c r="D827" s="27" t="s">
        <v>3450</v>
      </c>
      <c r="E827" s="24" t="s">
        <v>5552</v>
      </c>
    </row>
    <row r="828" spans="1:5" x14ac:dyDescent="0.2">
      <c r="A828" s="27" t="s">
        <v>1050</v>
      </c>
      <c r="B828" s="27" t="s">
        <v>1027</v>
      </c>
      <c r="C828" s="27" t="s">
        <v>3453</v>
      </c>
      <c r="D828" s="27" t="s">
        <v>3452</v>
      </c>
      <c r="E828" s="24" t="s">
        <v>5553</v>
      </c>
    </row>
    <row r="829" spans="1:5" x14ac:dyDescent="0.2">
      <c r="A829" s="27" t="s">
        <v>1051</v>
      </c>
      <c r="B829" s="27" t="s">
        <v>1027</v>
      </c>
      <c r="C829" s="27" t="s">
        <v>3455</v>
      </c>
      <c r="D829" s="27" t="s">
        <v>3454</v>
      </c>
      <c r="E829" s="24" t="s">
        <v>5554</v>
      </c>
    </row>
    <row r="830" spans="1:5" x14ac:dyDescent="0.2">
      <c r="A830" s="27" t="s">
        <v>1052</v>
      </c>
      <c r="B830" s="27" t="s">
        <v>1027</v>
      </c>
      <c r="C830" s="27" t="s">
        <v>3456</v>
      </c>
      <c r="D830" s="27" t="s">
        <v>2841</v>
      </c>
      <c r="E830" s="24" t="s">
        <v>5555</v>
      </c>
    </row>
    <row r="831" spans="1:5" x14ac:dyDescent="0.2">
      <c r="A831" s="27" t="s">
        <v>1053</v>
      </c>
      <c r="B831" s="27" t="s">
        <v>1027</v>
      </c>
      <c r="C831" s="27" t="s">
        <v>3457</v>
      </c>
      <c r="D831" s="27" t="s">
        <v>2843</v>
      </c>
      <c r="E831" s="24" t="s">
        <v>5556</v>
      </c>
    </row>
    <row r="832" spans="1:5" x14ac:dyDescent="0.2">
      <c r="A832" s="27" t="s">
        <v>1055</v>
      </c>
      <c r="B832" s="27" t="s">
        <v>1054</v>
      </c>
      <c r="C832" s="27" t="s">
        <v>3458</v>
      </c>
      <c r="D832" s="27" t="s">
        <v>2855</v>
      </c>
      <c r="E832" s="24" t="s">
        <v>5557</v>
      </c>
    </row>
    <row r="833" spans="1:5" x14ac:dyDescent="0.2">
      <c r="A833" s="27" t="s">
        <v>1056</v>
      </c>
      <c r="B833" s="27" t="s">
        <v>1054</v>
      </c>
      <c r="C833" s="27" t="s">
        <v>3459</v>
      </c>
      <c r="D833" s="27" t="s">
        <v>2857</v>
      </c>
      <c r="E833" s="24" t="s">
        <v>5558</v>
      </c>
    </row>
    <row r="834" spans="1:5" x14ac:dyDescent="0.2">
      <c r="A834" s="27" t="s">
        <v>1057</v>
      </c>
      <c r="B834" s="27" t="s">
        <v>1054</v>
      </c>
      <c r="C834" s="27" t="s">
        <v>3460</v>
      </c>
      <c r="D834" s="27" t="s">
        <v>2859</v>
      </c>
      <c r="E834" s="24" t="s">
        <v>5559</v>
      </c>
    </row>
    <row r="835" spans="1:5" x14ac:dyDescent="0.2">
      <c r="A835" s="27" t="s">
        <v>1058</v>
      </c>
      <c r="B835" s="27" t="s">
        <v>1054</v>
      </c>
      <c r="C835" s="27" t="s">
        <v>3461</v>
      </c>
      <c r="D835" s="27" t="s">
        <v>2861</v>
      </c>
      <c r="E835" s="24" t="s">
        <v>5560</v>
      </c>
    </row>
    <row r="836" spans="1:5" x14ac:dyDescent="0.2">
      <c r="A836" s="27" t="s">
        <v>1059</v>
      </c>
      <c r="B836" s="27" t="s">
        <v>1054</v>
      </c>
      <c r="C836" s="27" t="s">
        <v>3462</v>
      </c>
      <c r="D836" s="27" t="s">
        <v>2863</v>
      </c>
      <c r="E836" s="24" t="s">
        <v>5561</v>
      </c>
    </row>
    <row r="837" spans="1:5" x14ac:dyDescent="0.2">
      <c r="A837" s="27" t="s">
        <v>1060</v>
      </c>
      <c r="B837" s="27" t="s">
        <v>1054</v>
      </c>
      <c r="C837" s="27" t="s">
        <v>3463</v>
      </c>
      <c r="D837" s="27" t="s">
        <v>2865</v>
      </c>
      <c r="E837" s="24" t="s">
        <v>5562</v>
      </c>
    </row>
    <row r="838" spans="1:5" x14ac:dyDescent="0.2">
      <c r="A838" s="27" t="s">
        <v>1061</v>
      </c>
      <c r="B838" s="27" t="s">
        <v>1054</v>
      </c>
      <c r="C838" s="27" t="s">
        <v>3465</v>
      </c>
      <c r="D838" s="27" t="s">
        <v>3464</v>
      </c>
      <c r="E838" s="24" t="s">
        <v>5563</v>
      </c>
    </row>
    <row r="839" spans="1:5" x14ac:dyDescent="0.2">
      <c r="A839" s="27" t="s">
        <v>1062</v>
      </c>
      <c r="B839" s="27" t="s">
        <v>1054</v>
      </c>
      <c r="C839" s="27" t="s">
        <v>3466</v>
      </c>
      <c r="D839" s="27" t="s">
        <v>2867</v>
      </c>
      <c r="E839" s="24" t="s">
        <v>5564</v>
      </c>
    </row>
    <row r="840" spans="1:5" x14ac:dyDescent="0.2">
      <c r="A840" s="27" t="s">
        <v>1063</v>
      </c>
      <c r="B840" s="27" t="s">
        <v>1054</v>
      </c>
      <c r="C840" s="27" t="s">
        <v>3467</v>
      </c>
      <c r="D840" s="27" t="s">
        <v>2869</v>
      </c>
      <c r="E840" s="24" t="s">
        <v>5565</v>
      </c>
    </row>
    <row r="841" spans="1:5" x14ac:dyDescent="0.2">
      <c r="A841" s="27" t="s">
        <v>1064</v>
      </c>
      <c r="B841" s="27" t="s">
        <v>1054</v>
      </c>
      <c r="C841" s="27" t="s">
        <v>3468</v>
      </c>
      <c r="D841" s="27" t="s">
        <v>2871</v>
      </c>
      <c r="E841" s="24" t="s">
        <v>5566</v>
      </c>
    </row>
    <row r="842" spans="1:5" x14ac:dyDescent="0.2">
      <c r="A842" s="27" t="s">
        <v>1065</v>
      </c>
      <c r="B842" s="27" t="s">
        <v>1054</v>
      </c>
      <c r="C842" s="27" t="s">
        <v>3469</v>
      </c>
      <c r="D842" s="27" t="s">
        <v>2873</v>
      </c>
      <c r="E842" s="24" t="s">
        <v>5567</v>
      </c>
    </row>
    <row r="843" spans="1:5" x14ac:dyDescent="0.2">
      <c r="A843" s="27" t="s">
        <v>1066</v>
      </c>
      <c r="B843" s="27" t="s">
        <v>1054</v>
      </c>
      <c r="C843" s="27" t="s">
        <v>3471</v>
      </c>
      <c r="D843" s="27" t="s">
        <v>3470</v>
      </c>
      <c r="E843" s="24" t="s">
        <v>5568</v>
      </c>
    </row>
    <row r="844" spans="1:5" x14ac:dyDescent="0.2">
      <c r="A844" s="27" t="s">
        <v>1067</v>
      </c>
      <c r="B844" s="27" t="s">
        <v>1054</v>
      </c>
      <c r="C844" s="27" t="s">
        <v>3472</v>
      </c>
      <c r="D844" s="27" t="s">
        <v>2875</v>
      </c>
      <c r="E844" s="24" t="s">
        <v>5569</v>
      </c>
    </row>
    <row r="845" spans="1:5" x14ac:dyDescent="0.2">
      <c r="A845" s="27" t="s">
        <v>1068</v>
      </c>
      <c r="B845" s="27" t="s">
        <v>1054</v>
      </c>
      <c r="C845" s="27" t="s">
        <v>3473</v>
      </c>
      <c r="D845" s="27" t="s">
        <v>2877</v>
      </c>
      <c r="E845" s="24" t="s">
        <v>5570</v>
      </c>
    </row>
    <row r="846" spans="1:5" x14ac:dyDescent="0.2">
      <c r="A846" s="27" t="s">
        <v>1069</v>
      </c>
      <c r="B846" s="27" t="s">
        <v>1054</v>
      </c>
      <c r="C846" s="27" t="s">
        <v>3474</v>
      </c>
      <c r="D846" s="27" t="s">
        <v>2879</v>
      </c>
      <c r="E846" s="24" t="s">
        <v>5571</v>
      </c>
    </row>
    <row r="847" spans="1:5" x14ac:dyDescent="0.2">
      <c r="A847" s="27" t="s">
        <v>1070</v>
      </c>
      <c r="B847" s="27" t="s">
        <v>1054</v>
      </c>
      <c r="C847" s="27" t="s">
        <v>3476</v>
      </c>
      <c r="D847" s="27" t="s">
        <v>3475</v>
      </c>
      <c r="E847" s="24" t="s">
        <v>5572</v>
      </c>
    </row>
    <row r="848" spans="1:5" x14ac:dyDescent="0.2">
      <c r="A848" s="27" t="s">
        <v>1071</v>
      </c>
      <c r="B848" s="27" t="s">
        <v>1054</v>
      </c>
      <c r="C848" s="27" t="s">
        <v>3478</v>
      </c>
      <c r="D848" s="27" t="s">
        <v>3477</v>
      </c>
      <c r="E848" s="24" t="s">
        <v>5573</v>
      </c>
    </row>
    <row r="849" spans="1:5" x14ac:dyDescent="0.2">
      <c r="A849" s="27" t="s">
        <v>1072</v>
      </c>
      <c r="B849" s="27" t="s">
        <v>1054</v>
      </c>
      <c r="C849" s="27" t="s">
        <v>3480</v>
      </c>
      <c r="D849" s="27" t="s">
        <v>3479</v>
      </c>
      <c r="E849" s="24" t="s">
        <v>5574</v>
      </c>
    </row>
    <row r="850" spans="1:5" x14ac:dyDescent="0.2">
      <c r="A850" s="27" t="s">
        <v>1073</v>
      </c>
      <c r="B850" s="27" t="s">
        <v>1054</v>
      </c>
      <c r="C850" s="27" t="s">
        <v>3482</v>
      </c>
      <c r="D850" s="27" t="s">
        <v>3481</v>
      </c>
      <c r="E850" s="24" t="s">
        <v>5575</v>
      </c>
    </row>
    <row r="851" spans="1:5" x14ac:dyDescent="0.2">
      <c r="A851" s="27" t="s">
        <v>1074</v>
      </c>
      <c r="B851" s="27" t="s">
        <v>1054</v>
      </c>
      <c r="C851" s="27" t="s">
        <v>3484</v>
      </c>
      <c r="D851" s="27" t="s">
        <v>3483</v>
      </c>
      <c r="E851" s="24" t="s">
        <v>5576</v>
      </c>
    </row>
    <row r="852" spans="1:5" x14ac:dyDescent="0.2">
      <c r="A852" s="27" t="s">
        <v>1075</v>
      </c>
      <c r="B852" s="27" t="s">
        <v>1054</v>
      </c>
      <c r="C852" s="27" t="s">
        <v>3486</v>
      </c>
      <c r="D852" s="27" t="s">
        <v>3485</v>
      </c>
      <c r="E852" s="24" t="s">
        <v>5577</v>
      </c>
    </row>
    <row r="853" spans="1:5" x14ac:dyDescent="0.2">
      <c r="A853" s="27" t="s">
        <v>712</v>
      </c>
      <c r="B853" s="27" t="s">
        <v>1054</v>
      </c>
      <c r="C853" s="27" t="s">
        <v>3488</v>
      </c>
      <c r="D853" s="27" t="s">
        <v>3487</v>
      </c>
      <c r="E853" s="24" t="s">
        <v>5578</v>
      </c>
    </row>
    <row r="854" spans="1:5" x14ac:dyDescent="0.2">
      <c r="A854" s="27" t="s">
        <v>1076</v>
      </c>
      <c r="B854" s="27" t="s">
        <v>1054</v>
      </c>
      <c r="C854" s="27" t="s">
        <v>3490</v>
      </c>
      <c r="D854" s="27" t="s">
        <v>3489</v>
      </c>
      <c r="E854" s="24" t="s">
        <v>5579</v>
      </c>
    </row>
    <row r="855" spans="1:5" x14ac:dyDescent="0.2">
      <c r="A855" s="27" t="s">
        <v>1077</v>
      </c>
      <c r="B855" s="27" t="s">
        <v>1054</v>
      </c>
      <c r="C855" s="27" t="s">
        <v>3492</v>
      </c>
      <c r="D855" s="27" t="s">
        <v>3491</v>
      </c>
      <c r="E855" s="24" t="s">
        <v>5580</v>
      </c>
    </row>
    <row r="856" spans="1:5" x14ac:dyDescent="0.2">
      <c r="A856" s="27" t="s">
        <v>1078</v>
      </c>
      <c r="B856" s="27" t="s">
        <v>1054</v>
      </c>
      <c r="C856" s="27" t="s">
        <v>3494</v>
      </c>
      <c r="D856" s="27" t="s">
        <v>3493</v>
      </c>
      <c r="E856" s="24" t="s">
        <v>5581</v>
      </c>
    </row>
    <row r="857" spans="1:5" x14ac:dyDescent="0.2">
      <c r="A857" s="27" t="s">
        <v>1079</v>
      </c>
      <c r="B857" s="27" t="s">
        <v>1054</v>
      </c>
      <c r="C857" s="27" t="s">
        <v>3496</v>
      </c>
      <c r="D857" s="27" t="s">
        <v>3495</v>
      </c>
      <c r="E857" s="24" t="s">
        <v>5582</v>
      </c>
    </row>
    <row r="858" spans="1:5" x14ac:dyDescent="0.2">
      <c r="A858" s="27" t="s">
        <v>1080</v>
      </c>
      <c r="B858" s="27" t="s">
        <v>1054</v>
      </c>
      <c r="C858" s="27" t="s">
        <v>3498</v>
      </c>
      <c r="D858" s="27" t="s">
        <v>3497</v>
      </c>
      <c r="E858" s="24" t="s">
        <v>5583</v>
      </c>
    </row>
    <row r="859" spans="1:5" x14ac:dyDescent="0.2">
      <c r="A859" s="27" t="s">
        <v>1081</v>
      </c>
      <c r="B859" s="27" t="s">
        <v>1054</v>
      </c>
      <c r="C859" s="27" t="s">
        <v>3500</v>
      </c>
      <c r="D859" s="27" t="s">
        <v>3499</v>
      </c>
      <c r="E859" s="24" t="s">
        <v>5584</v>
      </c>
    </row>
    <row r="860" spans="1:5" x14ac:dyDescent="0.2">
      <c r="A860" s="27" t="s">
        <v>1082</v>
      </c>
      <c r="B860" s="27" t="s">
        <v>1054</v>
      </c>
      <c r="C860" s="27" t="s">
        <v>3502</v>
      </c>
      <c r="D860" s="27" t="s">
        <v>3501</v>
      </c>
      <c r="E860" s="24" t="s">
        <v>5585</v>
      </c>
    </row>
    <row r="861" spans="1:5" x14ac:dyDescent="0.2">
      <c r="A861" s="27" t="s">
        <v>1083</v>
      </c>
      <c r="B861" s="27" t="s">
        <v>1054</v>
      </c>
      <c r="C861" s="27" t="s">
        <v>3504</v>
      </c>
      <c r="D861" s="27" t="s">
        <v>3503</v>
      </c>
      <c r="E861" s="24" t="s">
        <v>5586</v>
      </c>
    </row>
    <row r="862" spans="1:5" x14ac:dyDescent="0.2">
      <c r="A862" s="27" t="s">
        <v>1084</v>
      </c>
      <c r="B862" s="27" t="s">
        <v>1054</v>
      </c>
      <c r="C862" s="27" t="s">
        <v>3505</v>
      </c>
      <c r="D862" s="27" t="s">
        <v>2893</v>
      </c>
      <c r="E862" s="24" t="s">
        <v>5587</v>
      </c>
    </row>
    <row r="863" spans="1:5" x14ac:dyDescent="0.2">
      <c r="A863" s="27" t="s">
        <v>1085</v>
      </c>
      <c r="B863" s="27" t="s">
        <v>1054</v>
      </c>
      <c r="C863" s="27" t="s">
        <v>3507</v>
      </c>
      <c r="D863" s="27" t="s">
        <v>3506</v>
      </c>
      <c r="E863" s="24" t="s">
        <v>5588</v>
      </c>
    </row>
    <row r="864" spans="1:5" x14ac:dyDescent="0.2">
      <c r="A864" s="27" t="s">
        <v>1086</v>
      </c>
      <c r="B864" s="27" t="s">
        <v>1054</v>
      </c>
      <c r="C864" s="27" t="s">
        <v>3509</v>
      </c>
      <c r="D864" s="27" t="s">
        <v>3508</v>
      </c>
      <c r="E864" s="24" t="s">
        <v>5589</v>
      </c>
    </row>
    <row r="865" spans="1:5" x14ac:dyDescent="0.2">
      <c r="A865" s="27" t="s">
        <v>1087</v>
      </c>
      <c r="B865" s="27" t="s">
        <v>1054</v>
      </c>
      <c r="C865" s="27" t="s">
        <v>3511</v>
      </c>
      <c r="D865" s="27" t="s">
        <v>3510</v>
      </c>
      <c r="E865" s="24" t="s">
        <v>5590</v>
      </c>
    </row>
    <row r="866" spans="1:5" x14ac:dyDescent="0.2">
      <c r="A866" s="27" t="s">
        <v>1088</v>
      </c>
      <c r="B866" s="27" t="s">
        <v>1054</v>
      </c>
      <c r="C866" s="27" t="s">
        <v>3513</v>
      </c>
      <c r="D866" s="27" t="s">
        <v>3512</v>
      </c>
      <c r="E866" s="24" t="s">
        <v>5591</v>
      </c>
    </row>
    <row r="867" spans="1:5" x14ac:dyDescent="0.2">
      <c r="A867" s="27" t="s">
        <v>1089</v>
      </c>
      <c r="B867" s="27" t="s">
        <v>1054</v>
      </c>
      <c r="C867" s="27" t="s">
        <v>3514</v>
      </c>
      <c r="D867" s="27" t="s">
        <v>2897</v>
      </c>
      <c r="E867" s="24" t="s">
        <v>5592</v>
      </c>
    </row>
    <row r="868" spans="1:5" x14ac:dyDescent="0.2">
      <c r="A868" s="27" t="s">
        <v>1090</v>
      </c>
      <c r="B868" s="27" t="s">
        <v>1054</v>
      </c>
      <c r="C868" s="27" t="s">
        <v>3516</v>
      </c>
      <c r="D868" s="27" t="s">
        <v>3515</v>
      </c>
      <c r="E868" s="24" t="s">
        <v>5593</v>
      </c>
    </row>
    <row r="869" spans="1:5" x14ac:dyDescent="0.2">
      <c r="A869" s="27" t="s">
        <v>1091</v>
      </c>
      <c r="B869" s="27" t="s">
        <v>1054</v>
      </c>
      <c r="C869" s="27" t="s">
        <v>3517</v>
      </c>
      <c r="D869" s="27" t="s">
        <v>2899</v>
      </c>
      <c r="E869" s="24" t="s">
        <v>5594</v>
      </c>
    </row>
    <row r="870" spans="1:5" x14ac:dyDescent="0.2">
      <c r="A870" s="27" t="s">
        <v>1092</v>
      </c>
      <c r="B870" s="27" t="s">
        <v>1054</v>
      </c>
      <c r="C870" s="27" t="s">
        <v>3519</v>
      </c>
      <c r="D870" s="27" t="s">
        <v>3518</v>
      </c>
      <c r="E870" s="24" t="s">
        <v>5595</v>
      </c>
    </row>
    <row r="871" spans="1:5" x14ac:dyDescent="0.2">
      <c r="A871" s="27" t="s">
        <v>1093</v>
      </c>
      <c r="B871" s="27" t="s">
        <v>1054</v>
      </c>
      <c r="C871" s="27" t="s">
        <v>3520</v>
      </c>
      <c r="D871" s="27" t="s">
        <v>2698</v>
      </c>
      <c r="E871" s="24" t="s">
        <v>5596</v>
      </c>
    </row>
    <row r="872" spans="1:5" x14ac:dyDescent="0.2">
      <c r="A872" s="27" t="s">
        <v>1094</v>
      </c>
      <c r="B872" s="27" t="s">
        <v>1054</v>
      </c>
      <c r="C872" s="27" t="s">
        <v>3522</v>
      </c>
      <c r="D872" s="27" t="s">
        <v>3521</v>
      </c>
      <c r="E872" s="24" t="s">
        <v>5597</v>
      </c>
    </row>
    <row r="873" spans="1:5" x14ac:dyDescent="0.2">
      <c r="A873" s="27" t="s">
        <v>1095</v>
      </c>
      <c r="B873" s="27" t="s">
        <v>1054</v>
      </c>
      <c r="C873" s="27" t="s">
        <v>3524</v>
      </c>
      <c r="D873" s="27" t="s">
        <v>3523</v>
      </c>
      <c r="E873" s="24" t="s">
        <v>5598</v>
      </c>
    </row>
    <row r="874" spans="1:5" x14ac:dyDescent="0.2">
      <c r="A874" s="27" t="s">
        <v>1096</v>
      </c>
      <c r="B874" s="27" t="s">
        <v>1054</v>
      </c>
      <c r="C874" s="27" t="s">
        <v>3525</v>
      </c>
      <c r="D874" s="27" t="s">
        <v>2901</v>
      </c>
      <c r="E874" s="24" t="s">
        <v>5599</v>
      </c>
    </row>
    <row r="875" spans="1:5" x14ac:dyDescent="0.2">
      <c r="A875" s="27" t="s">
        <v>1097</v>
      </c>
      <c r="B875" s="27" t="s">
        <v>1054</v>
      </c>
      <c r="C875" s="27" t="s">
        <v>3527</v>
      </c>
      <c r="D875" s="27" t="s">
        <v>3526</v>
      </c>
      <c r="E875" s="24" t="s">
        <v>5600</v>
      </c>
    </row>
    <row r="876" spans="1:5" x14ac:dyDescent="0.2">
      <c r="A876" s="27" t="s">
        <v>1098</v>
      </c>
      <c r="B876" s="27" t="s">
        <v>1054</v>
      </c>
      <c r="C876" s="27" t="s">
        <v>3529</v>
      </c>
      <c r="D876" s="27" t="s">
        <v>3528</v>
      </c>
      <c r="E876" s="24" t="s">
        <v>5601</v>
      </c>
    </row>
    <row r="877" spans="1:5" x14ac:dyDescent="0.2">
      <c r="A877" s="27" t="s">
        <v>1099</v>
      </c>
      <c r="B877" s="27" t="s">
        <v>1054</v>
      </c>
      <c r="C877" s="27" t="s">
        <v>3530</v>
      </c>
      <c r="D877" s="27" t="s">
        <v>2903</v>
      </c>
      <c r="E877" s="24" t="s">
        <v>5602</v>
      </c>
    </row>
    <row r="878" spans="1:5" x14ac:dyDescent="0.2">
      <c r="A878" s="27" t="s">
        <v>1100</v>
      </c>
      <c r="B878" s="27" t="s">
        <v>1054</v>
      </c>
      <c r="C878" s="27" t="s">
        <v>3532</v>
      </c>
      <c r="D878" s="27" t="s">
        <v>3531</v>
      </c>
      <c r="E878" s="24" t="s">
        <v>5603</v>
      </c>
    </row>
    <row r="879" spans="1:5" x14ac:dyDescent="0.2">
      <c r="A879" s="27" t="s">
        <v>1101</v>
      </c>
      <c r="B879" s="27" t="s">
        <v>1054</v>
      </c>
      <c r="C879" s="27" t="s">
        <v>3534</v>
      </c>
      <c r="D879" s="27" t="s">
        <v>3533</v>
      </c>
      <c r="E879" s="24" t="s">
        <v>5604</v>
      </c>
    </row>
    <row r="880" spans="1:5" x14ac:dyDescent="0.2">
      <c r="A880" s="27" t="s">
        <v>1102</v>
      </c>
      <c r="B880" s="27" t="s">
        <v>1054</v>
      </c>
      <c r="C880" s="27" t="s">
        <v>3536</v>
      </c>
      <c r="D880" s="27" t="s">
        <v>3535</v>
      </c>
      <c r="E880" s="24" t="s">
        <v>5605</v>
      </c>
    </row>
    <row r="881" spans="1:5" x14ac:dyDescent="0.2">
      <c r="A881" s="27" t="s">
        <v>1103</v>
      </c>
      <c r="B881" s="27" t="s">
        <v>1054</v>
      </c>
      <c r="C881" s="27" t="s">
        <v>3538</v>
      </c>
      <c r="D881" s="27" t="s">
        <v>3537</v>
      </c>
      <c r="E881" s="24" t="s">
        <v>5606</v>
      </c>
    </row>
    <row r="882" spans="1:5" x14ac:dyDescent="0.2">
      <c r="A882" s="27" t="s">
        <v>1104</v>
      </c>
      <c r="B882" s="27" t="s">
        <v>1054</v>
      </c>
      <c r="C882" s="27" t="s">
        <v>3540</v>
      </c>
      <c r="D882" s="27" t="s">
        <v>3539</v>
      </c>
      <c r="E882" s="24" t="s">
        <v>5607</v>
      </c>
    </row>
    <row r="883" spans="1:5" x14ac:dyDescent="0.2">
      <c r="A883" s="27" t="s">
        <v>1105</v>
      </c>
      <c r="B883" s="27" t="s">
        <v>1054</v>
      </c>
      <c r="C883" s="27" t="s">
        <v>3542</v>
      </c>
      <c r="D883" s="27" t="s">
        <v>3541</v>
      </c>
      <c r="E883" s="24" t="s">
        <v>5608</v>
      </c>
    </row>
    <row r="884" spans="1:5" x14ac:dyDescent="0.2">
      <c r="A884" s="27" t="s">
        <v>1106</v>
      </c>
      <c r="B884" s="27" t="s">
        <v>1054</v>
      </c>
      <c r="C884" s="27" t="s">
        <v>3544</v>
      </c>
      <c r="D884" s="27" t="s">
        <v>3543</v>
      </c>
      <c r="E884" s="24" t="s">
        <v>5609</v>
      </c>
    </row>
    <row r="885" spans="1:5" x14ac:dyDescent="0.2">
      <c r="A885" s="27" t="s">
        <v>1107</v>
      </c>
      <c r="B885" s="27" t="s">
        <v>1054</v>
      </c>
      <c r="C885" s="27" t="s">
        <v>3546</v>
      </c>
      <c r="D885" s="27" t="s">
        <v>3545</v>
      </c>
      <c r="E885" s="24" t="s">
        <v>5610</v>
      </c>
    </row>
    <row r="886" spans="1:5" x14ac:dyDescent="0.2">
      <c r="A886" s="27" t="s">
        <v>1108</v>
      </c>
      <c r="B886" s="27" t="s">
        <v>1054</v>
      </c>
      <c r="C886" s="27" t="s">
        <v>3548</v>
      </c>
      <c r="D886" s="27" t="s">
        <v>3547</v>
      </c>
      <c r="E886" s="24" t="s">
        <v>5611</v>
      </c>
    </row>
    <row r="887" spans="1:5" x14ac:dyDescent="0.2">
      <c r="A887" s="27" t="s">
        <v>1109</v>
      </c>
      <c r="B887" s="27" t="s">
        <v>1054</v>
      </c>
      <c r="C887" s="27" t="s">
        <v>3550</v>
      </c>
      <c r="D887" s="27" t="s">
        <v>3549</v>
      </c>
      <c r="E887" s="24" t="s">
        <v>5612</v>
      </c>
    </row>
    <row r="888" spans="1:5" x14ac:dyDescent="0.2">
      <c r="A888" s="27" t="s">
        <v>1110</v>
      </c>
      <c r="B888" s="27" t="s">
        <v>1054</v>
      </c>
      <c r="C888" s="27" t="s">
        <v>3552</v>
      </c>
      <c r="D888" s="27" t="s">
        <v>3551</v>
      </c>
      <c r="E888" s="24" t="s">
        <v>5613</v>
      </c>
    </row>
    <row r="889" spans="1:5" x14ac:dyDescent="0.2">
      <c r="A889" s="27" t="s">
        <v>1111</v>
      </c>
      <c r="B889" s="27" t="s">
        <v>1054</v>
      </c>
      <c r="C889" s="27" t="s">
        <v>3554</v>
      </c>
      <c r="D889" s="27" t="s">
        <v>3553</v>
      </c>
      <c r="E889" s="24" t="s">
        <v>5614</v>
      </c>
    </row>
    <row r="890" spans="1:5" x14ac:dyDescent="0.2">
      <c r="A890" s="27" t="s">
        <v>1112</v>
      </c>
      <c r="B890" s="27" t="s">
        <v>1054</v>
      </c>
      <c r="C890" s="27" t="s">
        <v>3556</v>
      </c>
      <c r="D890" s="27" t="s">
        <v>3555</v>
      </c>
      <c r="E890" s="24" t="s">
        <v>5615</v>
      </c>
    </row>
    <row r="891" spans="1:5" x14ac:dyDescent="0.2">
      <c r="A891" s="27" t="s">
        <v>1113</v>
      </c>
      <c r="B891" s="27" t="s">
        <v>1054</v>
      </c>
      <c r="C891" s="27" t="s">
        <v>3558</v>
      </c>
      <c r="D891" s="27" t="s">
        <v>3557</v>
      </c>
      <c r="E891" s="24" t="s">
        <v>5616</v>
      </c>
    </row>
    <row r="892" spans="1:5" x14ac:dyDescent="0.2">
      <c r="A892" s="27" t="s">
        <v>1114</v>
      </c>
      <c r="B892" s="27" t="s">
        <v>1054</v>
      </c>
      <c r="C892" s="27" t="s">
        <v>3560</v>
      </c>
      <c r="D892" s="27" t="s">
        <v>3559</v>
      </c>
      <c r="E892" s="24" t="s">
        <v>5617</v>
      </c>
    </row>
    <row r="893" spans="1:5" x14ac:dyDescent="0.2">
      <c r="A893" s="27" t="s">
        <v>1115</v>
      </c>
      <c r="B893" s="27" t="s">
        <v>1054</v>
      </c>
      <c r="C893" s="27" t="s">
        <v>3562</v>
      </c>
      <c r="D893" s="27" t="s">
        <v>3561</v>
      </c>
      <c r="E893" s="24" t="s">
        <v>5618</v>
      </c>
    </row>
    <row r="894" spans="1:5" x14ac:dyDescent="0.2">
      <c r="A894" s="27" t="s">
        <v>1116</v>
      </c>
      <c r="B894" s="27" t="s">
        <v>1054</v>
      </c>
      <c r="C894" s="27" t="s">
        <v>6777</v>
      </c>
      <c r="D894" s="27" t="s">
        <v>3563</v>
      </c>
      <c r="E894" s="24" t="s">
        <v>5619</v>
      </c>
    </row>
    <row r="895" spans="1:5" x14ac:dyDescent="0.2">
      <c r="A895" s="27" t="s">
        <v>376</v>
      </c>
      <c r="B895" s="27" t="s">
        <v>1054</v>
      </c>
      <c r="C895" s="27" t="s">
        <v>2293</v>
      </c>
      <c r="D895" s="27" t="s">
        <v>2727</v>
      </c>
      <c r="E895" s="24" t="s">
        <v>5620</v>
      </c>
    </row>
    <row r="896" spans="1:5" x14ac:dyDescent="0.2">
      <c r="A896" s="27" t="s">
        <v>1117</v>
      </c>
      <c r="B896" s="27" t="s">
        <v>1054</v>
      </c>
      <c r="C896" s="27" t="s">
        <v>3565</v>
      </c>
      <c r="D896" s="27" t="s">
        <v>3564</v>
      </c>
      <c r="E896" s="24" t="s">
        <v>5621</v>
      </c>
    </row>
    <row r="897" spans="1:5" x14ac:dyDescent="0.2">
      <c r="A897" s="27" t="s">
        <v>1118</v>
      </c>
      <c r="B897" s="27" t="s">
        <v>1054</v>
      </c>
      <c r="C897" s="27" t="s">
        <v>3567</v>
      </c>
      <c r="D897" s="27" t="s">
        <v>3566</v>
      </c>
      <c r="E897" s="24" t="s">
        <v>5622</v>
      </c>
    </row>
    <row r="898" spans="1:5" x14ac:dyDescent="0.2">
      <c r="A898" s="27" t="s">
        <v>1119</v>
      </c>
      <c r="B898" s="27" t="s">
        <v>1054</v>
      </c>
      <c r="C898" s="27" t="s">
        <v>3569</v>
      </c>
      <c r="D898" s="27" t="s">
        <v>3568</v>
      </c>
      <c r="E898" s="24" t="s">
        <v>5623</v>
      </c>
    </row>
    <row r="899" spans="1:5" x14ac:dyDescent="0.2">
      <c r="A899" s="27" t="s">
        <v>1120</v>
      </c>
      <c r="B899" s="27" t="s">
        <v>1054</v>
      </c>
      <c r="C899" s="27" t="s">
        <v>3571</v>
      </c>
      <c r="D899" s="27" t="s">
        <v>3570</v>
      </c>
      <c r="E899" s="24" t="s">
        <v>5624</v>
      </c>
    </row>
    <row r="900" spans="1:5" x14ac:dyDescent="0.2">
      <c r="A900" s="27" t="s">
        <v>1121</v>
      </c>
      <c r="B900" s="27" t="s">
        <v>1054</v>
      </c>
      <c r="C900" s="27" t="s">
        <v>3573</v>
      </c>
      <c r="D900" s="27" t="s">
        <v>3572</v>
      </c>
      <c r="E900" s="24" t="s">
        <v>5625</v>
      </c>
    </row>
    <row r="901" spans="1:5" x14ac:dyDescent="0.2">
      <c r="A901" s="27" t="s">
        <v>718</v>
      </c>
      <c r="B901" s="27" t="s">
        <v>1054</v>
      </c>
      <c r="C901" s="27" t="s">
        <v>2948</v>
      </c>
      <c r="D901" s="27" t="s">
        <v>3574</v>
      </c>
      <c r="E901" s="24" t="s">
        <v>5626</v>
      </c>
    </row>
    <row r="902" spans="1:5" x14ac:dyDescent="0.2">
      <c r="A902" s="27" t="s">
        <v>1122</v>
      </c>
      <c r="B902" s="27" t="s">
        <v>1054</v>
      </c>
      <c r="C902" s="27" t="s">
        <v>3576</v>
      </c>
      <c r="D902" s="27" t="s">
        <v>3575</v>
      </c>
      <c r="E902" s="24" t="s">
        <v>5627</v>
      </c>
    </row>
    <row r="903" spans="1:5" x14ac:dyDescent="0.2">
      <c r="A903" s="27" t="s">
        <v>1123</v>
      </c>
      <c r="B903" s="27" t="s">
        <v>1054</v>
      </c>
      <c r="C903" s="27" t="s">
        <v>3578</v>
      </c>
      <c r="D903" s="27" t="s">
        <v>3577</v>
      </c>
      <c r="E903" s="24" t="s">
        <v>5628</v>
      </c>
    </row>
    <row r="904" spans="1:5" x14ac:dyDescent="0.2">
      <c r="A904" s="27" t="s">
        <v>1124</v>
      </c>
      <c r="B904" s="27" t="s">
        <v>1054</v>
      </c>
      <c r="C904" s="27" t="s">
        <v>3580</v>
      </c>
      <c r="D904" s="27" t="s">
        <v>3579</v>
      </c>
      <c r="E904" s="24" t="s">
        <v>5629</v>
      </c>
    </row>
    <row r="905" spans="1:5" x14ac:dyDescent="0.2">
      <c r="A905" s="27" t="s">
        <v>1125</v>
      </c>
      <c r="B905" s="27" t="s">
        <v>1054</v>
      </c>
      <c r="C905" s="27" t="s">
        <v>3582</v>
      </c>
      <c r="D905" s="27" t="s">
        <v>3581</v>
      </c>
      <c r="E905" s="24" t="s">
        <v>5630</v>
      </c>
    </row>
    <row r="906" spans="1:5" x14ac:dyDescent="0.2">
      <c r="A906" s="27" t="s">
        <v>1126</v>
      </c>
      <c r="B906" s="27" t="s">
        <v>1054</v>
      </c>
      <c r="C906" s="27" t="s">
        <v>3584</v>
      </c>
      <c r="D906" s="27" t="s">
        <v>3583</v>
      </c>
      <c r="E906" s="24" t="s">
        <v>5631</v>
      </c>
    </row>
    <row r="907" spans="1:5" x14ac:dyDescent="0.2">
      <c r="A907" s="27" t="s">
        <v>1127</v>
      </c>
      <c r="B907" s="27" t="s">
        <v>1054</v>
      </c>
      <c r="C907" s="27" t="s">
        <v>3586</v>
      </c>
      <c r="D907" s="27" t="s">
        <v>3585</v>
      </c>
      <c r="E907" s="24" t="s">
        <v>5632</v>
      </c>
    </row>
    <row r="908" spans="1:5" x14ac:dyDescent="0.2">
      <c r="A908" s="27" t="s">
        <v>1128</v>
      </c>
      <c r="B908" s="27" t="s">
        <v>1054</v>
      </c>
      <c r="C908" s="27" t="s">
        <v>3588</v>
      </c>
      <c r="D908" s="27" t="s">
        <v>3587</v>
      </c>
      <c r="E908" s="24" t="s">
        <v>5633</v>
      </c>
    </row>
    <row r="909" spans="1:5" x14ac:dyDescent="0.2">
      <c r="A909" s="27" t="s">
        <v>1130</v>
      </c>
      <c r="B909" s="27" t="s">
        <v>1129</v>
      </c>
      <c r="C909" s="27" t="s">
        <v>3589</v>
      </c>
      <c r="D909" s="27" t="s">
        <v>2904</v>
      </c>
      <c r="E909" s="24" t="s">
        <v>5634</v>
      </c>
    </row>
    <row r="910" spans="1:5" x14ac:dyDescent="0.2">
      <c r="A910" s="27" t="s">
        <v>1131</v>
      </c>
      <c r="B910" s="27" t="s">
        <v>1129</v>
      </c>
      <c r="C910" s="27" t="s">
        <v>3590</v>
      </c>
      <c r="D910" s="27" t="s">
        <v>2906</v>
      </c>
      <c r="E910" s="24" t="s">
        <v>5635</v>
      </c>
    </row>
    <row r="911" spans="1:5" x14ac:dyDescent="0.2">
      <c r="A911" s="27" t="s">
        <v>1132</v>
      </c>
      <c r="B911" s="27" t="s">
        <v>1129</v>
      </c>
      <c r="C911" s="27" t="s">
        <v>3591</v>
      </c>
      <c r="D911" s="27" t="s">
        <v>2908</v>
      </c>
      <c r="E911" s="24" t="s">
        <v>5636</v>
      </c>
    </row>
    <row r="912" spans="1:5" x14ac:dyDescent="0.2">
      <c r="A912" s="27" t="s">
        <v>1133</v>
      </c>
      <c r="B912" s="27" t="s">
        <v>1129</v>
      </c>
      <c r="C912" s="27" t="s">
        <v>3592</v>
      </c>
      <c r="D912" s="27" t="s">
        <v>1975</v>
      </c>
      <c r="E912" s="24" t="s">
        <v>5637</v>
      </c>
    </row>
    <row r="913" spans="1:5" x14ac:dyDescent="0.2">
      <c r="A913" s="27" t="s">
        <v>1134</v>
      </c>
      <c r="B913" s="27" t="s">
        <v>1129</v>
      </c>
      <c r="C913" s="27" t="s">
        <v>3593</v>
      </c>
      <c r="D913" s="27" t="s">
        <v>2911</v>
      </c>
      <c r="E913" s="24" t="s">
        <v>5638</v>
      </c>
    </row>
    <row r="914" spans="1:5" x14ac:dyDescent="0.2">
      <c r="A914" s="27" t="s">
        <v>1135</v>
      </c>
      <c r="B914" s="27" t="s">
        <v>1129</v>
      </c>
      <c r="C914" s="27" t="s">
        <v>3594</v>
      </c>
      <c r="D914" s="27" t="s">
        <v>2913</v>
      </c>
      <c r="E914" s="24" t="s">
        <v>5639</v>
      </c>
    </row>
    <row r="915" spans="1:5" x14ac:dyDescent="0.2">
      <c r="A915" s="27" t="s">
        <v>1136</v>
      </c>
      <c r="B915" s="27" t="s">
        <v>1129</v>
      </c>
      <c r="C915" s="27" t="s">
        <v>3595</v>
      </c>
      <c r="D915" s="27" t="s">
        <v>2915</v>
      </c>
      <c r="E915" s="24" t="s">
        <v>5640</v>
      </c>
    </row>
    <row r="916" spans="1:5" x14ac:dyDescent="0.2">
      <c r="A916" s="27" t="s">
        <v>1137</v>
      </c>
      <c r="B916" s="27" t="s">
        <v>1129</v>
      </c>
      <c r="C916" s="27" t="s">
        <v>3596</v>
      </c>
      <c r="D916" s="27" t="s">
        <v>2917</v>
      </c>
      <c r="E916" s="24" t="s">
        <v>5641</v>
      </c>
    </row>
    <row r="917" spans="1:5" x14ac:dyDescent="0.2">
      <c r="A917" s="27" t="s">
        <v>1138</v>
      </c>
      <c r="B917" s="27" t="s">
        <v>1129</v>
      </c>
      <c r="C917" s="27" t="s">
        <v>3597</v>
      </c>
      <c r="D917" s="27" t="s">
        <v>2919</v>
      </c>
      <c r="E917" s="24" t="s">
        <v>5642</v>
      </c>
    </row>
    <row r="918" spans="1:5" x14ac:dyDescent="0.2">
      <c r="A918" s="27" t="s">
        <v>1139</v>
      </c>
      <c r="B918" s="27" t="s">
        <v>1129</v>
      </c>
      <c r="C918" s="27" t="s">
        <v>3598</v>
      </c>
      <c r="D918" s="27" t="s">
        <v>2921</v>
      </c>
      <c r="E918" s="24" t="s">
        <v>5643</v>
      </c>
    </row>
    <row r="919" spans="1:5" x14ac:dyDescent="0.2">
      <c r="A919" s="27" t="s">
        <v>1140</v>
      </c>
      <c r="B919" s="27" t="s">
        <v>1129</v>
      </c>
      <c r="C919" s="27" t="s">
        <v>3599</v>
      </c>
      <c r="D919" s="27" t="s">
        <v>2923</v>
      </c>
      <c r="E919" s="24" t="s">
        <v>5644</v>
      </c>
    </row>
    <row r="920" spans="1:5" x14ac:dyDescent="0.2">
      <c r="A920" s="27" t="s">
        <v>1141</v>
      </c>
      <c r="B920" s="27" t="s">
        <v>1129</v>
      </c>
      <c r="C920" s="27" t="s">
        <v>3600</v>
      </c>
      <c r="D920" s="27" t="s">
        <v>2785</v>
      </c>
      <c r="E920" s="24" t="s">
        <v>5645</v>
      </c>
    </row>
    <row r="921" spans="1:5" x14ac:dyDescent="0.2">
      <c r="A921" s="27" t="s">
        <v>1142</v>
      </c>
      <c r="B921" s="27" t="s">
        <v>1129</v>
      </c>
      <c r="C921" s="27" t="s">
        <v>3602</v>
      </c>
      <c r="D921" s="27" t="s">
        <v>3601</v>
      </c>
      <c r="E921" s="24" t="s">
        <v>5646</v>
      </c>
    </row>
    <row r="922" spans="1:5" x14ac:dyDescent="0.2">
      <c r="A922" s="27" t="s">
        <v>1143</v>
      </c>
      <c r="B922" s="27" t="s">
        <v>1129</v>
      </c>
      <c r="C922" s="27" t="s">
        <v>3604</v>
      </c>
      <c r="D922" s="27" t="s">
        <v>3603</v>
      </c>
      <c r="E922" s="24" t="s">
        <v>5647</v>
      </c>
    </row>
    <row r="923" spans="1:5" x14ac:dyDescent="0.2">
      <c r="A923" s="27" t="s">
        <v>1144</v>
      </c>
      <c r="B923" s="27" t="s">
        <v>1129</v>
      </c>
      <c r="C923" s="27" t="s">
        <v>2588</v>
      </c>
      <c r="D923" s="27" t="s">
        <v>3605</v>
      </c>
      <c r="E923" s="24" t="s">
        <v>5648</v>
      </c>
    </row>
    <row r="924" spans="1:5" x14ac:dyDescent="0.2">
      <c r="A924" s="27" t="s">
        <v>1145</v>
      </c>
      <c r="B924" s="27" t="s">
        <v>1129</v>
      </c>
      <c r="C924" s="27" t="s">
        <v>3607</v>
      </c>
      <c r="D924" s="27" t="s">
        <v>3606</v>
      </c>
      <c r="E924" s="24" t="s">
        <v>5649</v>
      </c>
    </row>
    <row r="925" spans="1:5" x14ac:dyDescent="0.2">
      <c r="A925" s="27" t="s">
        <v>1146</v>
      </c>
      <c r="B925" s="27" t="s">
        <v>1129</v>
      </c>
      <c r="C925" s="27" t="s">
        <v>3609</v>
      </c>
      <c r="D925" s="27" t="s">
        <v>3608</v>
      </c>
      <c r="E925" s="24" t="s">
        <v>5650</v>
      </c>
    </row>
    <row r="926" spans="1:5" x14ac:dyDescent="0.2">
      <c r="A926" s="27" t="s">
        <v>1147</v>
      </c>
      <c r="B926" s="27" t="s">
        <v>1129</v>
      </c>
      <c r="C926" s="27" t="s">
        <v>3610</v>
      </c>
      <c r="D926" s="27" t="s">
        <v>2003</v>
      </c>
      <c r="E926" s="24" t="s">
        <v>5651</v>
      </c>
    </row>
    <row r="927" spans="1:5" x14ac:dyDescent="0.2">
      <c r="A927" s="27" t="s">
        <v>1148</v>
      </c>
      <c r="B927" s="27" t="s">
        <v>1129</v>
      </c>
      <c r="C927" s="27" t="s">
        <v>3612</v>
      </c>
      <c r="D927" s="27" t="s">
        <v>3611</v>
      </c>
      <c r="E927" s="24" t="s">
        <v>5652</v>
      </c>
    </row>
    <row r="928" spans="1:5" x14ac:dyDescent="0.2">
      <c r="A928" s="27" t="s">
        <v>1149</v>
      </c>
      <c r="B928" s="27" t="s">
        <v>1129</v>
      </c>
      <c r="C928" s="27" t="s">
        <v>3614</v>
      </c>
      <c r="D928" s="27" t="s">
        <v>3613</v>
      </c>
      <c r="E928" s="24" t="s">
        <v>5653</v>
      </c>
    </row>
    <row r="929" spans="1:5" x14ac:dyDescent="0.2">
      <c r="A929" s="27" t="s">
        <v>1150</v>
      </c>
      <c r="B929" s="27" t="s">
        <v>1129</v>
      </c>
      <c r="C929" s="27" t="s">
        <v>3615</v>
      </c>
      <c r="D929" s="27" t="s">
        <v>2009</v>
      </c>
      <c r="E929" s="24" t="s">
        <v>5654</v>
      </c>
    </row>
    <row r="930" spans="1:5" x14ac:dyDescent="0.2">
      <c r="A930" s="27" t="s">
        <v>1151</v>
      </c>
      <c r="B930" s="27" t="s">
        <v>1129</v>
      </c>
      <c r="C930" s="27" t="s">
        <v>3617</v>
      </c>
      <c r="D930" s="27" t="s">
        <v>3616</v>
      </c>
      <c r="E930" s="24" t="s">
        <v>5655</v>
      </c>
    </row>
    <row r="931" spans="1:5" x14ac:dyDescent="0.2">
      <c r="A931" s="27" t="s">
        <v>1152</v>
      </c>
      <c r="B931" s="27" t="s">
        <v>1129</v>
      </c>
      <c r="C931" s="27" t="s">
        <v>3619</v>
      </c>
      <c r="D931" s="27" t="s">
        <v>3618</v>
      </c>
      <c r="E931" s="24" t="s">
        <v>5656</v>
      </c>
    </row>
    <row r="932" spans="1:5" x14ac:dyDescent="0.2">
      <c r="A932" s="27" t="s">
        <v>1153</v>
      </c>
      <c r="B932" s="27" t="s">
        <v>1129</v>
      </c>
      <c r="C932" s="27" t="s">
        <v>3620</v>
      </c>
      <c r="D932" s="27" t="s">
        <v>2837</v>
      </c>
      <c r="E932" s="24" t="s">
        <v>5657</v>
      </c>
    </row>
    <row r="933" spans="1:5" x14ac:dyDescent="0.2">
      <c r="A933" s="27" t="s">
        <v>1154</v>
      </c>
      <c r="B933" s="27" t="s">
        <v>1129</v>
      </c>
      <c r="C933" s="27" t="s">
        <v>3622</v>
      </c>
      <c r="D933" s="27" t="s">
        <v>3621</v>
      </c>
      <c r="E933" s="24" t="s">
        <v>5658</v>
      </c>
    </row>
    <row r="934" spans="1:5" x14ac:dyDescent="0.2">
      <c r="A934" s="27" t="s">
        <v>1155</v>
      </c>
      <c r="B934" s="27" t="s">
        <v>1129</v>
      </c>
      <c r="C934" s="27" t="s">
        <v>3624</v>
      </c>
      <c r="D934" s="27" t="s">
        <v>3623</v>
      </c>
      <c r="E934" s="24" t="s">
        <v>5659</v>
      </c>
    </row>
    <row r="935" spans="1:5" x14ac:dyDescent="0.2">
      <c r="A935" s="27" t="s">
        <v>1156</v>
      </c>
      <c r="B935" s="27" t="s">
        <v>1129</v>
      </c>
      <c r="C935" s="27" t="s">
        <v>3626</v>
      </c>
      <c r="D935" s="27" t="s">
        <v>3625</v>
      </c>
      <c r="E935" s="24" t="s">
        <v>5660</v>
      </c>
    </row>
    <row r="936" spans="1:5" x14ac:dyDescent="0.2">
      <c r="A936" s="27" t="s">
        <v>1157</v>
      </c>
      <c r="B936" s="27" t="s">
        <v>1129</v>
      </c>
      <c r="C936" s="27" t="s">
        <v>3627</v>
      </c>
      <c r="D936" s="27" t="s">
        <v>2934</v>
      </c>
      <c r="E936" s="24" t="s">
        <v>5661</v>
      </c>
    </row>
    <row r="937" spans="1:5" x14ac:dyDescent="0.2">
      <c r="A937" s="27" t="s">
        <v>1158</v>
      </c>
      <c r="B937" s="27" t="s">
        <v>1129</v>
      </c>
      <c r="C937" s="27" t="s">
        <v>3628</v>
      </c>
      <c r="D937" s="27" t="s">
        <v>2936</v>
      </c>
      <c r="E937" s="24" t="s">
        <v>5662</v>
      </c>
    </row>
    <row r="938" spans="1:5" x14ac:dyDescent="0.2">
      <c r="A938" s="27" t="s">
        <v>1159</v>
      </c>
      <c r="B938" s="27" t="s">
        <v>1129</v>
      </c>
      <c r="C938" s="27" t="s">
        <v>3630</v>
      </c>
      <c r="D938" s="27" t="s">
        <v>3629</v>
      </c>
      <c r="E938" s="24" t="s">
        <v>5663</v>
      </c>
    </row>
    <row r="939" spans="1:5" x14ac:dyDescent="0.2">
      <c r="A939" s="27" t="s">
        <v>1160</v>
      </c>
      <c r="B939" s="27" t="s">
        <v>1129</v>
      </c>
      <c r="C939" s="27" t="s">
        <v>2748</v>
      </c>
      <c r="D939" s="27" t="s">
        <v>3631</v>
      </c>
      <c r="E939" s="24" t="s">
        <v>5664</v>
      </c>
    </row>
    <row r="940" spans="1:5" x14ac:dyDescent="0.2">
      <c r="A940" s="27" t="s">
        <v>376</v>
      </c>
      <c r="B940" s="27" t="s">
        <v>1129</v>
      </c>
      <c r="C940" s="27" t="s">
        <v>2293</v>
      </c>
      <c r="D940" s="27" t="s">
        <v>3632</v>
      </c>
      <c r="E940" s="24" t="s">
        <v>5665</v>
      </c>
    </row>
    <row r="941" spans="1:5" x14ac:dyDescent="0.2">
      <c r="A941" s="27" t="s">
        <v>1161</v>
      </c>
      <c r="B941" s="27" t="s">
        <v>1129</v>
      </c>
      <c r="C941" s="27" t="s">
        <v>3633</v>
      </c>
      <c r="D941" s="27" t="s">
        <v>2940</v>
      </c>
      <c r="E941" s="24" t="s">
        <v>5666</v>
      </c>
    </row>
    <row r="942" spans="1:5" x14ac:dyDescent="0.2">
      <c r="A942" s="27" t="s">
        <v>1162</v>
      </c>
      <c r="B942" s="27" t="s">
        <v>1129</v>
      </c>
      <c r="C942" s="27" t="s">
        <v>3635</v>
      </c>
      <c r="D942" s="27" t="s">
        <v>3634</v>
      </c>
      <c r="E942" s="24" t="s">
        <v>5667</v>
      </c>
    </row>
    <row r="943" spans="1:5" x14ac:dyDescent="0.2">
      <c r="A943" s="27" t="s">
        <v>1163</v>
      </c>
      <c r="B943" s="27" t="s">
        <v>1129</v>
      </c>
      <c r="C943" s="27" t="s">
        <v>3637</v>
      </c>
      <c r="D943" s="27" t="s">
        <v>3636</v>
      </c>
      <c r="E943" s="24" t="s">
        <v>5668</v>
      </c>
    </row>
    <row r="944" spans="1:5" x14ac:dyDescent="0.2">
      <c r="A944" s="27" t="s">
        <v>1164</v>
      </c>
      <c r="B944" s="27" t="s">
        <v>1129</v>
      </c>
      <c r="C944" s="27" t="s">
        <v>3639</v>
      </c>
      <c r="D944" s="27" t="s">
        <v>3638</v>
      </c>
      <c r="E944" s="24" t="s">
        <v>5669</v>
      </c>
    </row>
    <row r="945" spans="1:5" x14ac:dyDescent="0.2">
      <c r="A945" s="27" t="s">
        <v>1165</v>
      </c>
      <c r="B945" s="27" t="s">
        <v>1129</v>
      </c>
      <c r="C945" s="27" t="s">
        <v>3641</v>
      </c>
      <c r="D945" s="27" t="s">
        <v>3640</v>
      </c>
      <c r="E945" s="24" t="s">
        <v>5670</v>
      </c>
    </row>
    <row r="946" spans="1:5" x14ac:dyDescent="0.2">
      <c r="A946" s="27" t="s">
        <v>1166</v>
      </c>
      <c r="B946" s="27" t="s">
        <v>1129</v>
      </c>
      <c r="C946" s="27" t="s">
        <v>3643</v>
      </c>
      <c r="D946" s="27" t="s">
        <v>3642</v>
      </c>
      <c r="E946" s="24" t="s">
        <v>5671</v>
      </c>
    </row>
    <row r="947" spans="1:5" x14ac:dyDescent="0.2">
      <c r="A947" s="27" t="s">
        <v>1167</v>
      </c>
      <c r="B947" s="27" t="s">
        <v>1129</v>
      </c>
      <c r="C947" s="27" t="s">
        <v>3645</v>
      </c>
      <c r="D947" s="27" t="s">
        <v>3644</v>
      </c>
      <c r="E947" s="24" t="s">
        <v>5672</v>
      </c>
    </row>
    <row r="948" spans="1:5" x14ac:dyDescent="0.2">
      <c r="A948" s="27" t="s">
        <v>1168</v>
      </c>
      <c r="B948" s="27" t="s">
        <v>1129</v>
      </c>
      <c r="C948" s="27" t="s">
        <v>3647</v>
      </c>
      <c r="D948" s="27" t="s">
        <v>3646</v>
      </c>
      <c r="E948" s="24" t="s">
        <v>5673</v>
      </c>
    </row>
    <row r="949" spans="1:5" x14ac:dyDescent="0.2">
      <c r="A949" s="27" t="s">
        <v>1169</v>
      </c>
      <c r="B949" s="27" t="s">
        <v>1129</v>
      </c>
      <c r="C949" s="27" t="s">
        <v>3648</v>
      </c>
      <c r="D949" s="27" t="s">
        <v>2960</v>
      </c>
      <c r="E949" s="24" t="s">
        <v>5674</v>
      </c>
    </row>
    <row r="950" spans="1:5" x14ac:dyDescent="0.2">
      <c r="A950" s="27" t="s">
        <v>1170</v>
      </c>
      <c r="B950" s="27" t="s">
        <v>1129</v>
      </c>
      <c r="C950" s="27" t="s">
        <v>3650</v>
      </c>
      <c r="D950" s="27" t="s">
        <v>3649</v>
      </c>
      <c r="E950" s="24" t="s">
        <v>5675</v>
      </c>
    </row>
    <row r="951" spans="1:5" x14ac:dyDescent="0.2">
      <c r="A951" s="27" t="s">
        <v>1172</v>
      </c>
      <c r="B951" s="27" t="s">
        <v>1171</v>
      </c>
      <c r="C951" s="27" t="s">
        <v>3651</v>
      </c>
      <c r="D951" s="27" t="s">
        <v>2970</v>
      </c>
      <c r="E951" s="24" t="s">
        <v>5676</v>
      </c>
    </row>
    <row r="952" spans="1:5" x14ac:dyDescent="0.2">
      <c r="A952" s="27" t="s">
        <v>1173</v>
      </c>
      <c r="B952" s="27" t="s">
        <v>1171</v>
      </c>
      <c r="C952" s="27" t="s">
        <v>3653</v>
      </c>
      <c r="D952" s="27" t="s">
        <v>3652</v>
      </c>
      <c r="E952" s="24" t="s">
        <v>5677</v>
      </c>
    </row>
    <row r="953" spans="1:5" x14ac:dyDescent="0.2">
      <c r="A953" s="27" t="s">
        <v>1174</v>
      </c>
      <c r="B953" s="27" t="s">
        <v>1171</v>
      </c>
      <c r="C953" s="27" t="s">
        <v>3654</v>
      </c>
      <c r="D953" s="27" t="s">
        <v>2975</v>
      </c>
      <c r="E953" s="24" t="s">
        <v>5678</v>
      </c>
    </row>
    <row r="954" spans="1:5" x14ac:dyDescent="0.2">
      <c r="A954" s="27" t="s">
        <v>1175</v>
      </c>
      <c r="B954" s="27" t="s">
        <v>1171</v>
      </c>
      <c r="C954" s="27" t="s">
        <v>3656</v>
      </c>
      <c r="D954" s="27" t="s">
        <v>3655</v>
      </c>
      <c r="E954" s="24" t="s">
        <v>5679</v>
      </c>
    </row>
    <row r="955" spans="1:5" x14ac:dyDescent="0.2">
      <c r="A955" s="27" t="s">
        <v>1176</v>
      </c>
      <c r="B955" s="27" t="s">
        <v>1171</v>
      </c>
      <c r="C955" s="27" t="s">
        <v>3657</v>
      </c>
      <c r="D955" s="27" t="s">
        <v>2977</v>
      </c>
      <c r="E955" s="24" t="s">
        <v>5680</v>
      </c>
    </row>
    <row r="956" spans="1:5" x14ac:dyDescent="0.2">
      <c r="A956" s="27" t="s">
        <v>1177</v>
      </c>
      <c r="B956" s="27" t="s">
        <v>1171</v>
      </c>
      <c r="C956" s="27" t="s">
        <v>3658</v>
      </c>
      <c r="D956" s="27" t="s">
        <v>2339</v>
      </c>
      <c r="E956" s="24" t="s">
        <v>5681</v>
      </c>
    </row>
    <row r="957" spans="1:5" x14ac:dyDescent="0.2">
      <c r="A957" s="27" t="s">
        <v>1178</v>
      </c>
      <c r="B957" s="27" t="s">
        <v>1171</v>
      </c>
      <c r="C957" s="27" t="s">
        <v>3659</v>
      </c>
      <c r="D957" s="27" t="s">
        <v>2980</v>
      </c>
      <c r="E957" s="24" t="s">
        <v>5682</v>
      </c>
    </row>
    <row r="958" spans="1:5" x14ac:dyDescent="0.2">
      <c r="A958" s="27" t="s">
        <v>1179</v>
      </c>
      <c r="B958" s="27" t="s">
        <v>1171</v>
      </c>
      <c r="C958" s="27" t="s">
        <v>3660</v>
      </c>
      <c r="D958" s="27" t="s">
        <v>2982</v>
      </c>
      <c r="E958" s="24" t="s">
        <v>5683</v>
      </c>
    </row>
    <row r="959" spans="1:5" x14ac:dyDescent="0.2">
      <c r="A959" s="27" t="s">
        <v>1180</v>
      </c>
      <c r="B959" s="27" t="s">
        <v>1171</v>
      </c>
      <c r="C959" s="27" t="s">
        <v>3661</v>
      </c>
      <c r="D959" s="27" t="s">
        <v>2345</v>
      </c>
      <c r="E959" s="24" t="s">
        <v>5684</v>
      </c>
    </row>
    <row r="960" spans="1:5" x14ac:dyDescent="0.2">
      <c r="A960" s="27" t="s">
        <v>1181</v>
      </c>
      <c r="B960" s="27" t="s">
        <v>1171</v>
      </c>
      <c r="C960" s="27" t="s">
        <v>3662</v>
      </c>
      <c r="D960" s="27" t="s">
        <v>2985</v>
      </c>
      <c r="E960" s="24" t="s">
        <v>5685</v>
      </c>
    </row>
    <row r="961" spans="1:5" x14ac:dyDescent="0.2">
      <c r="A961" s="27" t="s">
        <v>1182</v>
      </c>
      <c r="B961" s="27" t="s">
        <v>1171</v>
      </c>
      <c r="C961" s="27" t="s">
        <v>3663</v>
      </c>
      <c r="D961" s="27" t="s">
        <v>2987</v>
      </c>
      <c r="E961" s="24" t="s">
        <v>5686</v>
      </c>
    </row>
    <row r="962" spans="1:5" x14ac:dyDescent="0.2">
      <c r="A962" s="27" t="s">
        <v>1183</v>
      </c>
      <c r="B962" s="27" t="s">
        <v>1171</v>
      </c>
      <c r="C962" s="27" t="s">
        <v>3665</v>
      </c>
      <c r="D962" s="27" t="s">
        <v>3664</v>
      </c>
      <c r="E962" s="24" t="s">
        <v>5687</v>
      </c>
    </row>
    <row r="963" spans="1:5" x14ac:dyDescent="0.2">
      <c r="A963" s="27" t="s">
        <v>1184</v>
      </c>
      <c r="B963" s="27" t="s">
        <v>1171</v>
      </c>
      <c r="C963" s="27" t="s">
        <v>3666</v>
      </c>
      <c r="D963" s="27" t="s">
        <v>2989</v>
      </c>
      <c r="E963" s="24" t="s">
        <v>5688</v>
      </c>
    </row>
    <row r="964" spans="1:5" x14ac:dyDescent="0.2">
      <c r="A964" s="27" t="s">
        <v>1185</v>
      </c>
      <c r="B964" s="27" t="s">
        <v>1171</v>
      </c>
      <c r="C964" s="27" t="s">
        <v>3667</v>
      </c>
      <c r="D964" s="27" t="s">
        <v>2879</v>
      </c>
      <c r="E964" s="24" t="s">
        <v>5689</v>
      </c>
    </row>
    <row r="965" spans="1:5" x14ac:dyDescent="0.2">
      <c r="A965" s="27" t="s">
        <v>1186</v>
      </c>
      <c r="B965" s="27" t="s">
        <v>1171</v>
      </c>
      <c r="C965" s="27" t="s">
        <v>3668</v>
      </c>
      <c r="D965" s="27" t="s">
        <v>2992</v>
      </c>
      <c r="E965" s="24" t="s">
        <v>5690</v>
      </c>
    </row>
    <row r="966" spans="1:5" x14ac:dyDescent="0.2">
      <c r="A966" s="27" t="s">
        <v>1187</v>
      </c>
      <c r="B966" s="27" t="s">
        <v>1171</v>
      </c>
      <c r="C966" s="27" t="s">
        <v>3669</v>
      </c>
      <c r="D966" s="27" t="s">
        <v>2998</v>
      </c>
      <c r="E966" s="24" t="s">
        <v>5691</v>
      </c>
    </row>
    <row r="967" spans="1:5" x14ac:dyDescent="0.2">
      <c r="A967" s="27" t="s">
        <v>1188</v>
      </c>
      <c r="B967" s="27" t="s">
        <v>1171</v>
      </c>
      <c r="C967" s="27" t="s">
        <v>3671</v>
      </c>
      <c r="D967" s="27" t="s">
        <v>3670</v>
      </c>
      <c r="E967" s="24" t="s">
        <v>5692</v>
      </c>
    </row>
    <row r="968" spans="1:5" x14ac:dyDescent="0.2">
      <c r="A968" s="27" t="s">
        <v>1189</v>
      </c>
      <c r="B968" s="27" t="s">
        <v>1171</v>
      </c>
      <c r="C968" s="27" t="s">
        <v>3672</v>
      </c>
      <c r="D968" s="27" t="s">
        <v>3000</v>
      </c>
      <c r="E968" s="24" t="s">
        <v>5693</v>
      </c>
    </row>
    <row r="969" spans="1:5" x14ac:dyDescent="0.2">
      <c r="A969" s="27" t="s">
        <v>1190</v>
      </c>
      <c r="B969" s="27" t="s">
        <v>1171</v>
      </c>
      <c r="C969" s="27" t="s">
        <v>3673</v>
      </c>
      <c r="D969" s="27" t="s">
        <v>3002</v>
      </c>
      <c r="E969" s="24" t="s">
        <v>5694</v>
      </c>
    </row>
    <row r="970" spans="1:5" x14ac:dyDescent="0.2">
      <c r="A970" s="27" t="s">
        <v>1191</v>
      </c>
      <c r="B970" s="27" t="s">
        <v>1171</v>
      </c>
      <c r="C970" s="27" t="s">
        <v>3674</v>
      </c>
      <c r="D970" s="27" t="s">
        <v>3004</v>
      </c>
      <c r="E970" s="24" t="s">
        <v>5695</v>
      </c>
    </row>
    <row r="971" spans="1:5" x14ac:dyDescent="0.2">
      <c r="A971" s="27" t="s">
        <v>1192</v>
      </c>
      <c r="B971" s="27" t="s">
        <v>1171</v>
      </c>
      <c r="C971" s="27" t="s">
        <v>3675</v>
      </c>
      <c r="D971" s="27" t="s">
        <v>3006</v>
      </c>
      <c r="E971" s="24" t="s">
        <v>5696</v>
      </c>
    </row>
    <row r="972" spans="1:5" x14ac:dyDescent="0.2">
      <c r="A972" s="27" t="s">
        <v>1193</v>
      </c>
      <c r="B972" s="27" t="s">
        <v>1171</v>
      </c>
      <c r="C972" s="27" t="s">
        <v>3676</v>
      </c>
      <c r="D972" s="27" t="s">
        <v>3008</v>
      </c>
      <c r="E972" s="24" t="s">
        <v>5697</v>
      </c>
    </row>
    <row r="973" spans="1:5" x14ac:dyDescent="0.2">
      <c r="A973" s="27" t="s">
        <v>1194</v>
      </c>
      <c r="B973" s="27" t="s">
        <v>1171</v>
      </c>
      <c r="C973" s="27" t="s">
        <v>3678</v>
      </c>
      <c r="D973" s="27" t="s">
        <v>3677</v>
      </c>
      <c r="E973" s="24" t="s">
        <v>5698</v>
      </c>
    </row>
    <row r="974" spans="1:5" x14ac:dyDescent="0.2">
      <c r="A974" s="27" t="s">
        <v>1195</v>
      </c>
      <c r="B974" s="27" t="s">
        <v>1171</v>
      </c>
      <c r="C974" s="27" t="s">
        <v>3679</v>
      </c>
      <c r="D974" s="27" t="s">
        <v>3046</v>
      </c>
      <c r="E974" s="24" t="s">
        <v>5699</v>
      </c>
    </row>
    <row r="975" spans="1:5" x14ac:dyDescent="0.2">
      <c r="A975" s="27" t="s">
        <v>1196</v>
      </c>
      <c r="B975" s="27" t="s">
        <v>1171</v>
      </c>
      <c r="C975" s="27" t="s">
        <v>3681</v>
      </c>
      <c r="D975" s="27" t="s">
        <v>3680</v>
      </c>
      <c r="E975" s="24" t="s">
        <v>5700</v>
      </c>
    </row>
    <row r="976" spans="1:5" x14ac:dyDescent="0.2">
      <c r="A976" s="27" t="s">
        <v>1197</v>
      </c>
      <c r="B976" s="27" t="s">
        <v>1171</v>
      </c>
      <c r="C976" s="27" t="s">
        <v>3683</v>
      </c>
      <c r="D976" s="27" t="s">
        <v>3682</v>
      </c>
      <c r="E976" s="24" t="s">
        <v>5701</v>
      </c>
    </row>
    <row r="977" spans="1:5" x14ac:dyDescent="0.2">
      <c r="A977" s="27" t="s">
        <v>1198</v>
      </c>
      <c r="B977" s="27" t="s">
        <v>1171</v>
      </c>
      <c r="C977" s="27" t="s">
        <v>3684</v>
      </c>
      <c r="D977" s="27" t="s">
        <v>3244</v>
      </c>
      <c r="E977" s="24" t="s">
        <v>5702</v>
      </c>
    </row>
    <row r="978" spans="1:5" x14ac:dyDescent="0.2">
      <c r="A978" s="27" t="s">
        <v>1199</v>
      </c>
      <c r="B978" s="27" t="s">
        <v>1171</v>
      </c>
      <c r="C978" s="27" t="s">
        <v>3686</v>
      </c>
      <c r="D978" s="27" t="s">
        <v>3685</v>
      </c>
      <c r="E978" s="24" t="s">
        <v>5703</v>
      </c>
    </row>
    <row r="979" spans="1:5" x14ac:dyDescent="0.2">
      <c r="A979" s="27" t="s">
        <v>1200</v>
      </c>
      <c r="B979" s="27" t="s">
        <v>1171</v>
      </c>
      <c r="C979" s="27" t="s">
        <v>3688</v>
      </c>
      <c r="D979" s="27" t="s">
        <v>3687</v>
      </c>
      <c r="E979" s="24" t="s">
        <v>5704</v>
      </c>
    </row>
    <row r="980" spans="1:5" x14ac:dyDescent="0.2">
      <c r="A980" s="27" t="s">
        <v>369</v>
      </c>
      <c r="B980" s="27" t="s">
        <v>1171</v>
      </c>
      <c r="C980" s="27" t="s">
        <v>2279</v>
      </c>
      <c r="D980" s="27" t="s">
        <v>3054</v>
      </c>
      <c r="E980" s="24" t="s">
        <v>5705</v>
      </c>
    </row>
    <row r="981" spans="1:5" x14ac:dyDescent="0.2">
      <c r="A981" s="27" t="s">
        <v>1201</v>
      </c>
      <c r="B981" s="27" t="s">
        <v>1171</v>
      </c>
      <c r="C981" s="27" t="s">
        <v>3689</v>
      </c>
      <c r="D981" s="27" t="s">
        <v>3056</v>
      </c>
      <c r="E981" s="24" t="s">
        <v>5706</v>
      </c>
    </row>
    <row r="982" spans="1:5" x14ac:dyDescent="0.2">
      <c r="A982" s="27" t="s">
        <v>1202</v>
      </c>
      <c r="B982" s="27" t="s">
        <v>1171</v>
      </c>
      <c r="C982" s="27" t="s">
        <v>3690</v>
      </c>
      <c r="D982" s="27" t="s">
        <v>2889</v>
      </c>
      <c r="E982" s="24" t="s">
        <v>5707</v>
      </c>
    </row>
    <row r="983" spans="1:5" x14ac:dyDescent="0.2">
      <c r="A983" s="27" t="s">
        <v>1203</v>
      </c>
      <c r="B983" s="27" t="s">
        <v>1171</v>
      </c>
      <c r="C983" s="27" t="s">
        <v>3692</v>
      </c>
      <c r="D983" s="27" t="s">
        <v>3691</v>
      </c>
      <c r="E983" s="24" t="s">
        <v>5708</v>
      </c>
    </row>
    <row r="984" spans="1:5" x14ac:dyDescent="0.2">
      <c r="A984" s="27" t="s">
        <v>1204</v>
      </c>
      <c r="B984" s="27" t="s">
        <v>1171</v>
      </c>
      <c r="C984" s="27" t="s">
        <v>3694</v>
      </c>
      <c r="D984" s="27" t="s">
        <v>3693</v>
      </c>
      <c r="E984" s="24" t="s">
        <v>5709</v>
      </c>
    </row>
    <row r="985" spans="1:5" x14ac:dyDescent="0.2">
      <c r="A985" s="27" t="s">
        <v>257</v>
      </c>
      <c r="B985" s="27" t="s">
        <v>1171</v>
      </c>
      <c r="C985" s="27" t="s">
        <v>2056</v>
      </c>
      <c r="D985" s="27" t="s">
        <v>3695</v>
      </c>
      <c r="E985" s="24" t="s">
        <v>5710</v>
      </c>
    </row>
    <row r="986" spans="1:5" x14ac:dyDescent="0.2">
      <c r="A986" s="27" t="s">
        <v>1206</v>
      </c>
      <c r="B986" s="27" t="s">
        <v>1205</v>
      </c>
      <c r="C986" s="27" t="s">
        <v>3696</v>
      </c>
      <c r="D986" s="27" t="s">
        <v>1969</v>
      </c>
      <c r="E986" s="24" t="s">
        <v>5711</v>
      </c>
    </row>
    <row r="987" spans="1:5" x14ac:dyDescent="0.2">
      <c r="A987" s="27" t="s">
        <v>1207</v>
      </c>
      <c r="B987" s="27" t="s">
        <v>1205</v>
      </c>
      <c r="C987" s="27" t="s">
        <v>3698</v>
      </c>
      <c r="D987" s="27" t="s">
        <v>3697</v>
      </c>
      <c r="E987" s="24" t="s">
        <v>5712</v>
      </c>
    </row>
    <row r="988" spans="1:5" x14ac:dyDescent="0.2">
      <c r="A988" s="27" t="s">
        <v>1208</v>
      </c>
      <c r="B988" s="27" t="s">
        <v>1205</v>
      </c>
      <c r="C988" s="27" t="s">
        <v>3699</v>
      </c>
      <c r="D988" s="27" t="s">
        <v>1971</v>
      </c>
      <c r="E988" s="24" t="s">
        <v>5713</v>
      </c>
    </row>
    <row r="989" spans="1:5" x14ac:dyDescent="0.2">
      <c r="A989" s="27" t="s">
        <v>1209</v>
      </c>
      <c r="B989" s="27" t="s">
        <v>1205</v>
      </c>
      <c r="C989" s="27" t="s">
        <v>3700</v>
      </c>
      <c r="D989" s="27" t="s">
        <v>1973</v>
      </c>
      <c r="E989" s="24" t="s">
        <v>5714</v>
      </c>
    </row>
    <row r="990" spans="1:5" x14ac:dyDescent="0.2">
      <c r="A990" s="27" t="s">
        <v>1210</v>
      </c>
      <c r="B990" s="27" t="s">
        <v>1205</v>
      </c>
      <c r="C990" s="27" t="s">
        <v>3701</v>
      </c>
      <c r="D990" s="27" t="s">
        <v>1975</v>
      </c>
      <c r="E990" s="24" t="s">
        <v>5715</v>
      </c>
    </row>
    <row r="991" spans="1:5" x14ac:dyDescent="0.2">
      <c r="A991" s="27" t="s">
        <v>1211</v>
      </c>
      <c r="B991" s="27" t="s">
        <v>1205</v>
      </c>
      <c r="C991" s="27" t="s">
        <v>3702</v>
      </c>
      <c r="D991" s="27" t="s">
        <v>1977</v>
      </c>
      <c r="E991" s="24" t="s">
        <v>5716</v>
      </c>
    </row>
    <row r="992" spans="1:5" x14ac:dyDescent="0.2">
      <c r="A992" s="27" t="s">
        <v>1212</v>
      </c>
      <c r="B992" s="27" t="s">
        <v>1205</v>
      </c>
      <c r="C992" s="27" t="s">
        <v>3703</v>
      </c>
      <c r="D992" s="27" t="s">
        <v>1979</v>
      </c>
      <c r="E992" s="24" t="s">
        <v>5717</v>
      </c>
    </row>
    <row r="993" spans="1:5" x14ac:dyDescent="0.2">
      <c r="A993" s="27" t="s">
        <v>1213</v>
      </c>
      <c r="B993" s="27" t="s">
        <v>1205</v>
      </c>
      <c r="C993" s="27" t="s">
        <v>3704</v>
      </c>
      <c r="D993" s="27" t="s">
        <v>1981</v>
      </c>
      <c r="E993" s="24" t="s">
        <v>5718</v>
      </c>
    </row>
    <row r="994" spans="1:5" x14ac:dyDescent="0.2">
      <c r="A994" s="27" t="s">
        <v>1214</v>
      </c>
      <c r="B994" s="27" t="s">
        <v>1205</v>
      </c>
      <c r="C994" s="27" t="s">
        <v>3705</v>
      </c>
      <c r="D994" s="27" t="s">
        <v>1983</v>
      </c>
      <c r="E994" s="24" t="s">
        <v>5719</v>
      </c>
    </row>
    <row r="995" spans="1:5" x14ac:dyDescent="0.2">
      <c r="A995" s="27" t="s">
        <v>1215</v>
      </c>
      <c r="B995" s="27" t="s">
        <v>1205</v>
      </c>
      <c r="C995" s="27" t="s">
        <v>3706</v>
      </c>
      <c r="D995" s="27" t="s">
        <v>1985</v>
      </c>
      <c r="E995" s="24" t="s">
        <v>5720</v>
      </c>
    </row>
    <row r="996" spans="1:5" x14ac:dyDescent="0.2">
      <c r="A996" s="27" t="s">
        <v>1216</v>
      </c>
      <c r="B996" s="27" t="s">
        <v>1205</v>
      </c>
      <c r="C996" s="27" t="s">
        <v>3707</v>
      </c>
      <c r="D996" s="27" t="s">
        <v>1987</v>
      </c>
      <c r="E996" s="24" t="s">
        <v>5721</v>
      </c>
    </row>
    <row r="997" spans="1:5" x14ac:dyDescent="0.2">
      <c r="A997" s="27" t="s">
        <v>1217</v>
      </c>
      <c r="B997" s="27" t="s">
        <v>1205</v>
      </c>
      <c r="C997" s="27" t="s">
        <v>3708</v>
      </c>
      <c r="D997" s="27" t="s">
        <v>1989</v>
      </c>
      <c r="E997" s="24" t="s">
        <v>5722</v>
      </c>
    </row>
    <row r="998" spans="1:5" x14ac:dyDescent="0.2">
      <c r="A998" s="27" t="s">
        <v>1218</v>
      </c>
      <c r="B998" s="27" t="s">
        <v>1205</v>
      </c>
      <c r="C998" s="27" t="s">
        <v>6776</v>
      </c>
      <c r="D998" s="27" t="s">
        <v>1991</v>
      </c>
      <c r="E998" s="24" t="s">
        <v>5723</v>
      </c>
    </row>
    <row r="999" spans="1:5" x14ac:dyDescent="0.2">
      <c r="A999" s="27" t="s">
        <v>1219</v>
      </c>
      <c r="B999" s="27" t="s">
        <v>1205</v>
      </c>
      <c r="C999" s="27" t="s">
        <v>3709</v>
      </c>
      <c r="D999" s="27" t="s">
        <v>1993</v>
      </c>
      <c r="E999" s="24" t="s">
        <v>5724</v>
      </c>
    </row>
    <row r="1000" spans="1:5" x14ac:dyDescent="0.2">
      <c r="A1000" s="27" t="s">
        <v>1220</v>
      </c>
      <c r="B1000" s="27" t="s">
        <v>1205</v>
      </c>
      <c r="C1000" s="27" t="s">
        <v>3710</v>
      </c>
      <c r="D1000" s="27" t="s">
        <v>1995</v>
      </c>
      <c r="E1000" s="24" t="s">
        <v>5725</v>
      </c>
    </row>
    <row r="1001" spans="1:5" x14ac:dyDescent="0.2">
      <c r="A1001" s="27" t="s">
        <v>1221</v>
      </c>
      <c r="B1001" s="27" t="s">
        <v>1205</v>
      </c>
      <c r="C1001" s="27" t="s">
        <v>3711</v>
      </c>
      <c r="D1001" s="27" t="s">
        <v>1997</v>
      </c>
      <c r="E1001" s="24" t="s">
        <v>5726</v>
      </c>
    </row>
    <row r="1002" spans="1:5" x14ac:dyDescent="0.2">
      <c r="A1002" s="27" t="s">
        <v>1222</v>
      </c>
      <c r="B1002" s="27" t="s">
        <v>1205</v>
      </c>
      <c r="C1002" s="27" t="s">
        <v>3712</v>
      </c>
      <c r="D1002" s="27" t="s">
        <v>1999</v>
      </c>
      <c r="E1002" s="24" t="s">
        <v>5727</v>
      </c>
    </row>
    <row r="1003" spans="1:5" x14ac:dyDescent="0.2">
      <c r="A1003" s="27" t="s">
        <v>1223</v>
      </c>
      <c r="B1003" s="27" t="s">
        <v>1205</v>
      </c>
      <c r="C1003" s="27" t="s">
        <v>3713</v>
      </c>
      <c r="D1003" s="27" t="s">
        <v>2001</v>
      </c>
      <c r="E1003" s="24" t="s">
        <v>5728</v>
      </c>
    </row>
    <row r="1004" spans="1:5" x14ac:dyDescent="0.2">
      <c r="A1004" s="27" t="s">
        <v>1224</v>
      </c>
      <c r="B1004" s="27" t="s">
        <v>1205</v>
      </c>
      <c r="C1004" s="27" t="s">
        <v>3714</v>
      </c>
      <c r="D1004" s="27" t="s">
        <v>2005</v>
      </c>
      <c r="E1004" s="24" t="s">
        <v>5729</v>
      </c>
    </row>
    <row r="1005" spans="1:5" x14ac:dyDescent="0.2">
      <c r="A1005" s="27" t="s">
        <v>1225</v>
      </c>
      <c r="B1005" s="27" t="s">
        <v>1205</v>
      </c>
      <c r="C1005" s="27" t="s">
        <v>3715</v>
      </c>
      <c r="D1005" s="27" t="s">
        <v>2007</v>
      </c>
      <c r="E1005" s="24" t="s">
        <v>5730</v>
      </c>
    </row>
    <row r="1006" spans="1:5" x14ac:dyDescent="0.2">
      <c r="A1006" s="27" t="s">
        <v>1226</v>
      </c>
      <c r="B1006" s="27" t="s">
        <v>1205</v>
      </c>
      <c r="C1006" s="27" t="s">
        <v>3716</v>
      </c>
      <c r="D1006" s="27" t="s">
        <v>2009</v>
      </c>
      <c r="E1006" s="24" t="s">
        <v>5731</v>
      </c>
    </row>
    <row r="1007" spans="1:5" x14ac:dyDescent="0.2">
      <c r="A1007" s="27" t="s">
        <v>1227</v>
      </c>
      <c r="B1007" s="27" t="s">
        <v>1205</v>
      </c>
      <c r="C1007" s="27" t="s">
        <v>3717</v>
      </c>
      <c r="D1007" s="27" t="s">
        <v>2011</v>
      </c>
      <c r="E1007" s="24" t="s">
        <v>5732</v>
      </c>
    </row>
    <row r="1008" spans="1:5" x14ac:dyDescent="0.2">
      <c r="A1008" s="27" t="s">
        <v>1228</v>
      </c>
      <c r="B1008" s="27" t="s">
        <v>1205</v>
      </c>
      <c r="C1008" s="27" t="s">
        <v>3718</v>
      </c>
      <c r="D1008" s="27" t="s">
        <v>2013</v>
      </c>
      <c r="E1008" s="24" t="s">
        <v>5733</v>
      </c>
    </row>
    <row r="1009" spans="1:5" x14ac:dyDescent="0.2">
      <c r="A1009" s="27" t="s">
        <v>1229</v>
      </c>
      <c r="B1009" s="27" t="s">
        <v>1205</v>
      </c>
      <c r="C1009" s="27" t="s">
        <v>3719</v>
      </c>
      <c r="D1009" s="27" t="s">
        <v>2015</v>
      </c>
      <c r="E1009" s="24" t="s">
        <v>5734</v>
      </c>
    </row>
    <row r="1010" spans="1:5" x14ac:dyDescent="0.2">
      <c r="A1010" s="27" t="s">
        <v>1230</v>
      </c>
      <c r="B1010" s="27" t="s">
        <v>1205</v>
      </c>
      <c r="C1010" s="27" t="s">
        <v>3720</v>
      </c>
      <c r="D1010" s="27" t="s">
        <v>2017</v>
      </c>
      <c r="E1010" s="24" t="s">
        <v>5735</v>
      </c>
    </row>
    <row r="1011" spans="1:5" x14ac:dyDescent="0.2">
      <c r="A1011" s="27" t="s">
        <v>1231</v>
      </c>
      <c r="B1011" s="27" t="s">
        <v>1205</v>
      </c>
      <c r="C1011" s="27" t="s">
        <v>3721</v>
      </c>
      <c r="D1011" s="27" t="s">
        <v>2019</v>
      </c>
      <c r="E1011" s="24" t="s">
        <v>5736</v>
      </c>
    </row>
    <row r="1012" spans="1:5" x14ac:dyDescent="0.2">
      <c r="A1012" s="27" t="s">
        <v>1232</v>
      </c>
      <c r="B1012" s="27" t="s">
        <v>1205</v>
      </c>
      <c r="C1012" s="27" t="s">
        <v>3722</v>
      </c>
      <c r="D1012" s="27" t="s">
        <v>2021</v>
      </c>
      <c r="E1012" s="24" t="s">
        <v>5737</v>
      </c>
    </row>
    <row r="1013" spans="1:5" x14ac:dyDescent="0.2">
      <c r="A1013" s="27" t="s">
        <v>1233</v>
      </c>
      <c r="B1013" s="27" t="s">
        <v>1205</v>
      </c>
      <c r="C1013" s="27" t="s">
        <v>3723</v>
      </c>
      <c r="D1013" s="27" t="s">
        <v>2023</v>
      </c>
      <c r="E1013" s="24" t="s">
        <v>5738</v>
      </c>
    </row>
    <row r="1014" spans="1:5" x14ac:dyDescent="0.2">
      <c r="A1014" s="27" t="s">
        <v>1234</v>
      </c>
      <c r="B1014" s="27" t="s">
        <v>1205</v>
      </c>
      <c r="C1014" s="27" t="s">
        <v>3724</v>
      </c>
      <c r="D1014" s="27" t="s">
        <v>2025</v>
      </c>
      <c r="E1014" s="24" t="s">
        <v>5739</v>
      </c>
    </row>
    <row r="1015" spans="1:5" x14ac:dyDescent="0.2">
      <c r="A1015" s="27" t="s">
        <v>1235</v>
      </c>
      <c r="B1015" s="27" t="s">
        <v>1205</v>
      </c>
      <c r="C1015" s="27" t="s">
        <v>3725</v>
      </c>
      <c r="D1015" s="27" t="s">
        <v>2027</v>
      </c>
      <c r="E1015" s="24" t="s">
        <v>5740</v>
      </c>
    </row>
    <row r="1016" spans="1:5" x14ac:dyDescent="0.2">
      <c r="A1016" s="27" t="s">
        <v>1236</v>
      </c>
      <c r="B1016" s="27" t="s">
        <v>1205</v>
      </c>
      <c r="C1016" s="27" t="s">
        <v>3726</v>
      </c>
      <c r="D1016" s="27" t="s">
        <v>2029</v>
      </c>
      <c r="E1016" s="24" t="s">
        <v>5741</v>
      </c>
    </row>
    <row r="1017" spans="1:5" x14ac:dyDescent="0.2">
      <c r="A1017" s="27" t="s">
        <v>1237</v>
      </c>
      <c r="B1017" s="27" t="s">
        <v>1205</v>
      </c>
      <c r="C1017" s="27" t="s">
        <v>3727</v>
      </c>
      <c r="D1017" s="27" t="s">
        <v>3117</v>
      </c>
      <c r="E1017" s="24" t="s">
        <v>5742</v>
      </c>
    </row>
    <row r="1018" spans="1:5" x14ac:dyDescent="0.2">
      <c r="A1018" s="27" t="s">
        <v>1238</v>
      </c>
      <c r="B1018" s="27" t="s">
        <v>1205</v>
      </c>
      <c r="C1018" s="27" t="s">
        <v>3728</v>
      </c>
      <c r="D1018" s="27" t="s">
        <v>2031</v>
      </c>
      <c r="E1018" s="24" t="s">
        <v>5743</v>
      </c>
    </row>
    <row r="1019" spans="1:5" x14ac:dyDescent="0.2">
      <c r="A1019" s="27" t="s">
        <v>1239</v>
      </c>
      <c r="B1019" s="27" t="s">
        <v>1205</v>
      </c>
      <c r="C1019" s="27" t="s">
        <v>3729</v>
      </c>
      <c r="D1019" s="27" t="s">
        <v>2033</v>
      </c>
      <c r="E1019" s="24" t="s">
        <v>5744</v>
      </c>
    </row>
    <row r="1020" spans="1:5" x14ac:dyDescent="0.2">
      <c r="A1020" s="27" t="s">
        <v>1240</v>
      </c>
      <c r="B1020" s="27" t="s">
        <v>1205</v>
      </c>
      <c r="C1020" s="27" t="s">
        <v>3730</v>
      </c>
      <c r="D1020" s="27" t="s">
        <v>2035</v>
      </c>
      <c r="E1020" s="24" t="s">
        <v>5745</v>
      </c>
    </row>
    <row r="1021" spans="1:5" x14ac:dyDescent="0.2">
      <c r="A1021" s="27" t="s">
        <v>1241</v>
      </c>
      <c r="B1021" s="27" t="s">
        <v>1205</v>
      </c>
      <c r="C1021" s="27" t="s">
        <v>3731</v>
      </c>
      <c r="D1021" s="27" t="s">
        <v>2037</v>
      </c>
      <c r="E1021" s="24" t="s">
        <v>5746</v>
      </c>
    </row>
    <row r="1022" spans="1:5" x14ac:dyDescent="0.2">
      <c r="A1022" s="27" t="s">
        <v>1242</v>
      </c>
      <c r="B1022" s="27" t="s">
        <v>1205</v>
      </c>
      <c r="C1022" s="27" t="s">
        <v>3732</v>
      </c>
      <c r="D1022" s="27" t="s">
        <v>3123</v>
      </c>
      <c r="E1022" s="24" t="s">
        <v>5747</v>
      </c>
    </row>
    <row r="1023" spans="1:5" x14ac:dyDescent="0.2">
      <c r="A1023" s="27" t="s">
        <v>1243</v>
      </c>
      <c r="B1023" s="27" t="s">
        <v>1205</v>
      </c>
      <c r="C1023" s="27" t="s">
        <v>3733</v>
      </c>
      <c r="D1023" s="27" t="s">
        <v>3125</v>
      </c>
      <c r="E1023" s="24" t="s">
        <v>5748</v>
      </c>
    </row>
    <row r="1024" spans="1:5" x14ac:dyDescent="0.2">
      <c r="A1024" s="27" t="s">
        <v>1244</v>
      </c>
      <c r="B1024" s="27" t="s">
        <v>1205</v>
      </c>
      <c r="C1024" s="27" t="s">
        <v>3734</v>
      </c>
      <c r="D1024" s="27" t="s">
        <v>3616</v>
      </c>
      <c r="E1024" s="24" t="s">
        <v>5749</v>
      </c>
    </row>
    <row r="1025" spans="1:5" x14ac:dyDescent="0.2">
      <c r="A1025" s="27" t="s">
        <v>1245</v>
      </c>
      <c r="B1025" s="27" t="s">
        <v>1205</v>
      </c>
      <c r="C1025" s="27" t="s">
        <v>3735</v>
      </c>
      <c r="D1025" s="27" t="s">
        <v>3133</v>
      </c>
      <c r="E1025" s="24" t="s">
        <v>5750</v>
      </c>
    </row>
    <row r="1026" spans="1:5" x14ac:dyDescent="0.2">
      <c r="A1026" s="27" t="s">
        <v>1246</v>
      </c>
      <c r="B1026" s="27" t="s">
        <v>1205</v>
      </c>
      <c r="C1026" s="27" t="s">
        <v>3736</v>
      </c>
      <c r="D1026" s="27" t="s">
        <v>2061</v>
      </c>
      <c r="E1026" s="24" t="s">
        <v>5751</v>
      </c>
    </row>
    <row r="1027" spans="1:5" x14ac:dyDescent="0.2">
      <c r="A1027" s="27" t="s">
        <v>1247</v>
      </c>
      <c r="B1027" s="27" t="s">
        <v>1205</v>
      </c>
      <c r="C1027" s="27" t="s">
        <v>3737</v>
      </c>
      <c r="D1027" s="27" t="s">
        <v>2063</v>
      </c>
      <c r="E1027" s="24" t="s">
        <v>5752</v>
      </c>
    </row>
    <row r="1028" spans="1:5" x14ac:dyDescent="0.2">
      <c r="A1028" s="27" t="s">
        <v>1248</v>
      </c>
      <c r="B1028" s="27" t="s">
        <v>1205</v>
      </c>
      <c r="C1028" s="27" t="s">
        <v>3738</v>
      </c>
      <c r="D1028" s="27" t="s">
        <v>2115</v>
      </c>
      <c r="E1028" s="24" t="s">
        <v>5753</v>
      </c>
    </row>
    <row r="1029" spans="1:5" x14ac:dyDescent="0.2">
      <c r="A1029" s="27" t="s">
        <v>1249</v>
      </c>
      <c r="B1029" s="27" t="s">
        <v>1205</v>
      </c>
      <c r="C1029" s="27" t="s">
        <v>3739</v>
      </c>
      <c r="D1029" s="27" t="s">
        <v>2117</v>
      </c>
      <c r="E1029" s="24" t="s">
        <v>5754</v>
      </c>
    </row>
    <row r="1030" spans="1:5" x14ac:dyDescent="0.2">
      <c r="A1030" s="27" t="s">
        <v>1250</v>
      </c>
      <c r="B1030" s="27" t="s">
        <v>1205</v>
      </c>
      <c r="C1030" s="27" t="s">
        <v>3740</v>
      </c>
      <c r="D1030" s="27" t="s">
        <v>2119</v>
      </c>
      <c r="E1030" s="24" t="s">
        <v>5755</v>
      </c>
    </row>
    <row r="1031" spans="1:5" x14ac:dyDescent="0.2">
      <c r="A1031" s="27" t="s">
        <v>1251</v>
      </c>
      <c r="B1031" s="27" t="s">
        <v>1205</v>
      </c>
      <c r="C1031" s="27" t="s">
        <v>3741</v>
      </c>
      <c r="D1031" s="27" t="s">
        <v>3151</v>
      </c>
      <c r="E1031" s="24" t="s">
        <v>5756</v>
      </c>
    </row>
    <row r="1032" spans="1:5" x14ac:dyDescent="0.2">
      <c r="A1032" s="27" t="s">
        <v>1252</v>
      </c>
      <c r="B1032" s="27" t="s">
        <v>1205</v>
      </c>
      <c r="C1032" s="27" t="s">
        <v>3743</v>
      </c>
      <c r="D1032" s="27" t="s">
        <v>3742</v>
      </c>
      <c r="E1032" s="24" t="s">
        <v>5757</v>
      </c>
    </row>
    <row r="1033" spans="1:5" x14ac:dyDescent="0.2">
      <c r="A1033" s="27" t="s">
        <v>1253</v>
      </c>
      <c r="B1033" s="27" t="s">
        <v>1205</v>
      </c>
      <c r="C1033" s="27" t="s">
        <v>3745</v>
      </c>
      <c r="D1033" s="27" t="s">
        <v>3744</v>
      </c>
      <c r="E1033" s="24" t="s">
        <v>5758</v>
      </c>
    </row>
    <row r="1034" spans="1:5" x14ac:dyDescent="0.2">
      <c r="A1034" s="27" t="s">
        <v>1023</v>
      </c>
      <c r="B1034" s="27" t="s">
        <v>1205</v>
      </c>
      <c r="C1034" s="27" t="s">
        <v>3416</v>
      </c>
      <c r="D1034" s="27" t="s">
        <v>3746</v>
      </c>
      <c r="E1034" s="24" t="s">
        <v>5759</v>
      </c>
    </row>
    <row r="1035" spans="1:5" x14ac:dyDescent="0.2">
      <c r="A1035" s="27" t="s">
        <v>1254</v>
      </c>
      <c r="B1035" s="27" t="s">
        <v>1205</v>
      </c>
      <c r="C1035" s="27" t="s">
        <v>3748</v>
      </c>
      <c r="D1035" s="27" t="s">
        <v>3747</v>
      </c>
      <c r="E1035" s="24" t="s">
        <v>5760</v>
      </c>
    </row>
    <row r="1036" spans="1:5" x14ac:dyDescent="0.2">
      <c r="A1036" s="27" t="s">
        <v>1255</v>
      </c>
      <c r="B1036" s="27" t="s">
        <v>1205</v>
      </c>
      <c r="C1036" s="27" t="s">
        <v>3750</v>
      </c>
      <c r="D1036" s="27" t="s">
        <v>3749</v>
      </c>
      <c r="E1036" s="24" t="s">
        <v>5761</v>
      </c>
    </row>
    <row r="1037" spans="1:5" x14ac:dyDescent="0.2">
      <c r="A1037" s="27" t="s">
        <v>1256</v>
      </c>
      <c r="B1037" s="27" t="s">
        <v>1205</v>
      </c>
      <c r="C1037" s="27" t="s">
        <v>3751</v>
      </c>
      <c r="D1037" s="27" t="s">
        <v>2232</v>
      </c>
      <c r="E1037" s="24" t="s">
        <v>5762</v>
      </c>
    </row>
    <row r="1038" spans="1:5" x14ac:dyDescent="0.2">
      <c r="A1038" s="27" t="s">
        <v>1257</v>
      </c>
      <c r="B1038" s="27" t="s">
        <v>1205</v>
      </c>
      <c r="C1038" s="27" t="s">
        <v>3752</v>
      </c>
      <c r="D1038" s="27" t="s">
        <v>2234</v>
      </c>
      <c r="E1038" s="24" t="s">
        <v>5763</v>
      </c>
    </row>
    <row r="1039" spans="1:5" x14ac:dyDescent="0.2">
      <c r="A1039" s="27" t="s">
        <v>1258</v>
      </c>
      <c r="B1039" s="27" t="s">
        <v>1205</v>
      </c>
      <c r="C1039" s="27" t="s">
        <v>3753</v>
      </c>
      <c r="D1039" s="27" t="s">
        <v>2236</v>
      </c>
      <c r="E1039" s="24" t="s">
        <v>5764</v>
      </c>
    </row>
    <row r="1040" spans="1:5" x14ac:dyDescent="0.2">
      <c r="A1040" s="27" t="s">
        <v>1260</v>
      </c>
      <c r="B1040" s="27" t="s">
        <v>1259</v>
      </c>
      <c r="C1040" s="27" t="s">
        <v>3754</v>
      </c>
      <c r="D1040" s="27" t="s">
        <v>2327</v>
      </c>
      <c r="E1040" s="24" t="s">
        <v>5765</v>
      </c>
    </row>
    <row r="1041" spans="1:5" x14ac:dyDescent="0.2">
      <c r="A1041" s="27" t="s">
        <v>1261</v>
      </c>
      <c r="B1041" s="27" t="s">
        <v>1259</v>
      </c>
      <c r="C1041" s="27" t="s">
        <v>3755</v>
      </c>
      <c r="D1041" s="27" t="s">
        <v>2329</v>
      </c>
      <c r="E1041" s="24" t="s">
        <v>5766</v>
      </c>
    </row>
    <row r="1042" spans="1:5" x14ac:dyDescent="0.2">
      <c r="A1042" s="27" t="s">
        <v>1262</v>
      </c>
      <c r="B1042" s="27" t="s">
        <v>1259</v>
      </c>
      <c r="C1042" s="27" t="s">
        <v>3756</v>
      </c>
      <c r="D1042" s="27" t="s">
        <v>2331</v>
      </c>
      <c r="E1042" s="24" t="s">
        <v>5767</v>
      </c>
    </row>
    <row r="1043" spans="1:5" x14ac:dyDescent="0.2">
      <c r="A1043" s="27" t="s">
        <v>1263</v>
      </c>
      <c r="B1043" s="27" t="s">
        <v>1259</v>
      </c>
      <c r="C1043" s="27" t="s">
        <v>3757</v>
      </c>
      <c r="D1043" s="27" t="s">
        <v>2333</v>
      </c>
      <c r="E1043" s="24" t="s">
        <v>5768</v>
      </c>
    </row>
    <row r="1044" spans="1:5" x14ac:dyDescent="0.2">
      <c r="A1044" s="27" t="s">
        <v>1264</v>
      </c>
      <c r="B1044" s="27" t="s">
        <v>1259</v>
      </c>
      <c r="C1044" s="27" t="s">
        <v>3758</v>
      </c>
      <c r="D1044" s="27" t="s">
        <v>2335</v>
      </c>
      <c r="E1044" s="24" t="s">
        <v>5769</v>
      </c>
    </row>
    <row r="1045" spans="1:5" x14ac:dyDescent="0.2">
      <c r="A1045" s="27" t="s">
        <v>1265</v>
      </c>
      <c r="B1045" s="27" t="s">
        <v>1259</v>
      </c>
      <c r="C1045" s="27" t="s">
        <v>3759</v>
      </c>
      <c r="D1045" s="27" t="s">
        <v>2339</v>
      </c>
      <c r="E1045" s="24" t="s">
        <v>5770</v>
      </c>
    </row>
    <row r="1046" spans="1:5" x14ac:dyDescent="0.2">
      <c r="A1046" s="27" t="s">
        <v>1266</v>
      </c>
      <c r="B1046" s="27" t="s">
        <v>1259</v>
      </c>
      <c r="C1046" s="27" t="s">
        <v>3760</v>
      </c>
      <c r="D1046" s="27" t="s">
        <v>2341</v>
      </c>
      <c r="E1046" s="24" t="s">
        <v>5771</v>
      </c>
    </row>
    <row r="1047" spans="1:5" x14ac:dyDescent="0.2">
      <c r="A1047" s="27" t="s">
        <v>1267</v>
      </c>
      <c r="B1047" s="27" t="s">
        <v>1259</v>
      </c>
      <c r="C1047" s="27" t="s">
        <v>3761</v>
      </c>
      <c r="D1047" s="27" t="s">
        <v>2343</v>
      </c>
      <c r="E1047" s="24" t="s">
        <v>5772</v>
      </c>
    </row>
    <row r="1048" spans="1:5" x14ac:dyDescent="0.2">
      <c r="A1048" s="27" t="s">
        <v>1268</v>
      </c>
      <c r="B1048" s="27" t="s">
        <v>1259</v>
      </c>
      <c r="C1048" s="27" t="s">
        <v>3762</v>
      </c>
      <c r="D1048" s="27" t="s">
        <v>2345</v>
      </c>
      <c r="E1048" s="24" t="s">
        <v>5773</v>
      </c>
    </row>
    <row r="1049" spans="1:5" x14ac:dyDescent="0.2">
      <c r="A1049" s="27" t="s">
        <v>1269</v>
      </c>
      <c r="B1049" s="27" t="s">
        <v>1259</v>
      </c>
      <c r="C1049" s="27" t="s">
        <v>3763</v>
      </c>
      <c r="D1049" s="27" t="s">
        <v>3212</v>
      </c>
      <c r="E1049" s="24" t="s">
        <v>5774</v>
      </c>
    </row>
    <row r="1050" spans="1:5" x14ac:dyDescent="0.2">
      <c r="A1050" s="27" t="s">
        <v>1270</v>
      </c>
      <c r="B1050" s="27" t="s">
        <v>1259</v>
      </c>
      <c r="C1050" s="27" t="s">
        <v>3764</v>
      </c>
      <c r="D1050" s="27" t="s">
        <v>3214</v>
      </c>
      <c r="E1050" s="24" t="s">
        <v>5775</v>
      </c>
    </row>
    <row r="1051" spans="1:5" x14ac:dyDescent="0.2">
      <c r="A1051" s="27" t="s">
        <v>1271</v>
      </c>
      <c r="B1051" s="27" t="s">
        <v>1259</v>
      </c>
      <c r="C1051" s="27" t="s">
        <v>3765</v>
      </c>
      <c r="D1051" s="27" t="s">
        <v>3218</v>
      </c>
      <c r="E1051" s="24" t="s">
        <v>5776</v>
      </c>
    </row>
    <row r="1052" spans="1:5" x14ac:dyDescent="0.2">
      <c r="A1052" s="27" t="s">
        <v>1272</v>
      </c>
      <c r="B1052" s="27" t="s">
        <v>1259</v>
      </c>
      <c r="C1052" s="27" t="s">
        <v>3766</v>
      </c>
      <c r="D1052" s="27" t="s">
        <v>3220</v>
      </c>
      <c r="E1052" s="24" t="s">
        <v>5777</v>
      </c>
    </row>
    <row r="1053" spans="1:5" x14ac:dyDescent="0.2">
      <c r="A1053" s="27" t="s">
        <v>1273</v>
      </c>
      <c r="B1053" s="27" t="s">
        <v>1259</v>
      </c>
      <c r="C1053" s="27" t="s">
        <v>3767</v>
      </c>
      <c r="D1053" s="27" t="s">
        <v>2496</v>
      </c>
      <c r="E1053" s="24" t="s">
        <v>5778</v>
      </c>
    </row>
    <row r="1054" spans="1:5" x14ac:dyDescent="0.2">
      <c r="A1054" s="27" t="s">
        <v>1274</v>
      </c>
      <c r="B1054" s="27" t="s">
        <v>1259</v>
      </c>
      <c r="C1054" s="27" t="s">
        <v>3768</v>
      </c>
      <c r="D1054" s="27" t="s">
        <v>2349</v>
      </c>
      <c r="E1054" s="24" t="s">
        <v>5779</v>
      </c>
    </row>
    <row r="1055" spans="1:5" x14ac:dyDescent="0.2">
      <c r="A1055" s="27" t="s">
        <v>1275</v>
      </c>
      <c r="B1055" s="27" t="s">
        <v>1259</v>
      </c>
      <c r="C1055" s="27" t="s">
        <v>3770</v>
      </c>
      <c r="D1055" s="27" t="s">
        <v>3769</v>
      </c>
      <c r="E1055" s="24" t="s">
        <v>5780</v>
      </c>
    </row>
    <row r="1056" spans="1:5" x14ac:dyDescent="0.2">
      <c r="A1056" s="27" t="s">
        <v>1276</v>
      </c>
      <c r="B1056" s="27" t="s">
        <v>1259</v>
      </c>
      <c r="C1056" s="27" t="s">
        <v>3772</v>
      </c>
      <c r="D1056" s="27" t="s">
        <v>3771</v>
      </c>
      <c r="E1056" s="24" t="s">
        <v>5781</v>
      </c>
    </row>
    <row r="1057" spans="1:5" x14ac:dyDescent="0.2">
      <c r="A1057" s="27" t="s">
        <v>547</v>
      </c>
      <c r="B1057" s="27" t="s">
        <v>1259</v>
      </c>
      <c r="C1057" s="27" t="s">
        <v>2619</v>
      </c>
      <c r="D1057" s="27" t="s">
        <v>2359</v>
      </c>
      <c r="E1057" s="24" t="s">
        <v>5782</v>
      </c>
    </row>
    <row r="1058" spans="1:5" x14ac:dyDescent="0.2">
      <c r="A1058" s="27" t="s">
        <v>1277</v>
      </c>
      <c r="B1058" s="27" t="s">
        <v>1259</v>
      </c>
      <c r="C1058" s="27" t="s">
        <v>3774</v>
      </c>
      <c r="D1058" s="27" t="s">
        <v>3773</v>
      </c>
      <c r="E1058" s="24" t="s">
        <v>5783</v>
      </c>
    </row>
    <row r="1059" spans="1:5" x14ac:dyDescent="0.2">
      <c r="A1059" s="27" t="s">
        <v>1278</v>
      </c>
      <c r="B1059" s="27" t="s">
        <v>1259</v>
      </c>
      <c r="C1059" s="27" t="s">
        <v>3775</v>
      </c>
      <c r="D1059" s="27" t="s">
        <v>2395</v>
      </c>
      <c r="E1059" s="24" t="s">
        <v>5784</v>
      </c>
    </row>
    <row r="1060" spans="1:5" x14ac:dyDescent="0.2">
      <c r="A1060" s="27" t="s">
        <v>725</v>
      </c>
      <c r="B1060" s="27" t="s">
        <v>1259</v>
      </c>
      <c r="C1060" s="27" t="s">
        <v>2963</v>
      </c>
      <c r="D1060" s="27" t="s">
        <v>2397</v>
      </c>
      <c r="E1060" s="24" t="s">
        <v>5785</v>
      </c>
    </row>
    <row r="1061" spans="1:5" x14ac:dyDescent="0.2">
      <c r="A1061" s="27" t="s">
        <v>1279</v>
      </c>
      <c r="B1061" s="27" t="s">
        <v>1259</v>
      </c>
      <c r="C1061" s="27" t="s">
        <v>3776</v>
      </c>
      <c r="D1061" s="27" t="s">
        <v>2399</v>
      </c>
      <c r="E1061" s="24" t="s">
        <v>5786</v>
      </c>
    </row>
    <row r="1062" spans="1:5" x14ac:dyDescent="0.2">
      <c r="A1062" s="27" t="s">
        <v>1280</v>
      </c>
      <c r="B1062" s="27" t="s">
        <v>1259</v>
      </c>
      <c r="C1062" s="27" t="s">
        <v>3778</v>
      </c>
      <c r="D1062" s="27" t="s">
        <v>3777</v>
      </c>
      <c r="E1062" s="24" t="s">
        <v>5787</v>
      </c>
    </row>
    <row r="1063" spans="1:5" x14ac:dyDescent="0.2">
      <c r="A1063" s="27" t="s">
        <v>1281</v>
      </c>
      <c r="B1063" s="27" t="s">
        <v>1259</v>
      </c>
      <c r="C1063" s="27" t="s">
        <v>3780</v>
      </c>
      <c r="D1063" s="27" t="s">
        <v>3779</v>
      </c>
      <c r="E1063" s="24" t="s">
        <v>5788</v>
      </c>
    </row>
    <row r="1064" spans="1:5" x14ac:dyDescent="0.2">
      <c r="A1064" s="27" t="s">
        <v>1282</v>
      </c>
      <c r="B1064" s="27" t="s">
        <v>1259</v>
      </c>
      <c r="C1064" s="27" t="s">
        <v>2287</v>
      </c>
      <c r="D1064" s="27" t="s">
        <v>3781</v>
      </c>
      <c r="E1064" s="24" t="s">
        <v>5789</v>
      </c>
    </row>
    <row r="1065" spans="1:5" x14ac:dyDescent="0.2">
      <c r="A1065" s="27" t="s">
        <v>1283</v>
      </c>
      <c r="B1065" s="27" t="s">
        <v>1259</v>
      </c>
      <c r="C1065" s="27" t="s">
        <v>3783</v>
      </c>
      <c r="D1065" s="27" t="s">
        <v>3782</v>
      </c>
      <c r="E1065" s="24" t="s">
        <v>5790</v>
      </c>
    </row>
    <row r="1066" spans="1:5" x14ac:dyDescent="0.2">
      <c r="A1066" s="27" t="s">
        <v>1284</v>
      </c>
      <c r="B1066" s="27" t="s">
        <v>1259</v>
      </c>
      <c r="C1066" s="27" t="s">
        <v>3785</v>
      </c>
      <c r="D1066" s="27" t="s">
        <v>3784</v>
      </c>
      <c r="E1066" s="24" t="s">
        <v>5791</v>
      </c>
    </row>
    <row r="1067" spans="1:5" x14ac:dyDescent="0.2">
      <c r="A1067" s="27" t="s">
        <v>1285</v>
      </c>
      <c r="B1067" s="27" t="s">
        <v>1259</v>
      </c>
      <c r="C1067" s="27" t="s">
        <v>3416</v>
      </c>
      <c r="D1067" s="27" t="s">
        <v>3786</v>
      </c>
      <c r="E1067" s="24" t="s">
        <v>5792</v>
      </c>
    </row>
    <row r="1068" spans="1:5" x14ac:dyDescent="0.2">
      <c r="A1068" s="27" t="s">
        <v>1286</v>
      </c>
      <c r="B1068" s="27" t="s">
        <v>1259</v>
      </c>
      <c r="C1068" s="27" t="s">
        <v>3788</v>
      </c>
      <c r="D1068" s="27" t="s">
        <v>3787</v>
      </c>
      <c r="E1068" s="24" t="s">
        <v>5793</v>
      </c>
    </row>
    <row r="1069" spans="1:5" x14ac:dyDescent="0.2">
      <c r="A1069" s="27" t="s">
        <v>1288</v>
      </c>
      <c r="B1069" s="27" t="s">
        <v>1287</v>
      </c>
      <c r="C1069" s="27" t="s">
        <v>3789</v>
      </c>
      <c r="D1069" s="27" t="s">
        <v>2407</v>
      </c>
      <c r="E1069" s="24" t="s">
        <v>5794</v>
      </c>
    </row>
    <row r="1070" spans="1:5" x14ac:dyDescent="0.2">
      <c r="A1070" s="27" t="s">
        <v>1289</v>
      </c>
      <c r="B1070" s="27" t="s">
        <v>1287</v>
      </c>
      <c r="C1070" s="27" t="s">
        <v>3790</v>
      </c>
      <c r="D1070" s="27" t="s">
        <v>2409</v>
      </c>
      <c r="E1070" s="24" t="s">
        <v>5795</v>
      </c>
    </row>
    <row r="1071" spans="1:5" x14ac:dyDescent="0.2">
      <c r="A1071" s="27" t="s">
        <v>1290</v>
      </c>
      <c r="B1071" s="27" t="s">
        <v>1287</v>
      </c>
      <c r="C1071" s="27" t="s">
        <v>3791</v>
      </c>
      <c r="D1071" s="27" t="s">
        <v>2411</v>
      </c>
      <c r="E1071" s="24" t="s">
        <v>5796</v>
      </c>
    </row>
    <row r="1072" spans="1:5" x14ac:dyDescent="0.2">
      <c r="A1072" s="27" t="s">
        <v>1291</v>
      </c>
      <c r="B1072" s="27" t="s">
        <v>1287</v>
      </c>
      <c r="C1072" s="27" t="s">
        <v>3792</v>
      </c>
      <c r="D1072" s="27" t="s">
        <v>3270</v>
      </c>
      <c r="E1072" s="24" t="s">
        <v>5797</v>
      </c>
    </row>
    <row r="1073" spans="1:5" x14ac:dyDescent="0.2">
      <c r="A1073" s="27" t="s">
        <v>1292</v>
      </c>
      <c r="B1073" s="27" t="s">
        <v>1287</v>
      </c>
      <c r="C1073" s="27" t="s">
        <v>3793</v>
      </c>
      <c r="D1073" s="27" t="s">
        <v>2415</v>
      </c>
      <c r="E1073" s="24" t="s">
        <v>5798</v>
      </c>
    </row>
    <row r="1074" spans="1:5" x14ac:dyDescent="0.2">
      <c r="A1074" s="27" t="s">
        <v>1293</v>
      </c>
      <c r="B1074" s="27" t="s">
        <v>1287</v>
      </c>
      <c r="C1074" s="27" t="s">
        <v>3794</v>
      </c>
      <c r="D1074" s="27" t="s">
        <v>2417</v>
      </c>
      <c r="E1074" s="24" t="s">
        <v>5799</v>
      </c>
    </row>
    <row r="1075" spans="1:5" x14ac:dyDescent="0.2">
      <c r="A1075" s="27" t="s">
        <v>1294</v>
      </c>
      <c r="B1075" s="27" t="s">
        <v>1287</v>
      </c>
      <c r="C1075" s="27" t="s">
        <v>3795</v>
      </c>
      <c r="D1075" s="27" t="s">
        <v>2419</v>
      </c>
      <c r="E1075" s="24" t="s">
        <v>5800</v>
      </c>
    </row>
    <row r="1076" spans="1:5" x14ac:dyDescent="0.2">
      <c r="A1076" s="27" t="s">
        <v>1295</v>
      </c>
      <c r="B1076" s="27" t="s">
        <v>1287</v>
      </c>
      <c r="C1076" s="27" t="s">
        <v>3796</v>
      </c>
      <c r="D1076" s="27" t="s">
        <v>2421</v>
      </c>
      <c r="E1076" s="24" t="s">
        <v>5801</v>
      </c>
    </row>
    <row r="1077" spans="1:5" x14ac:dyDescent="0.2">
      <c r="A1077" s="27" t="s">
        <v>1296</v>
      </c>
      <c r="B1077" s="27" t="s">
        <v>1287</v>
      </c>
      <c r="C1077" s="27" t="s">
        <v>3797</v>
      </c>
      <c r="D1077" s="27" t="s">
        <v>2423</v>
      </c>
      <c r="E1077" s="24" t="s">
        <v>5802</v>
      </c>
    </row>
    <row r="1078" spans="1:5" x14ac:dyDescent="0.2">
      <c r="A1078" s="27" t="s">
        <v>1297</v>
      </c>
      <c r="B1078" s="27" t="s">
        <v>1287</v>
      </c>
      <c r="C1078" s="27" t="s">
        <v>3713</v>
      </c>
      <c r="D1078" s="27" t="s">
        <v>2425</v>
      </c>
      <c r="E1078" s="24" t="s">
        <v>5803</v>
      </c>
    </row>
    <row r="1079" spans="1:5" x14ac:dyDescent="0.2">
      <c r="A1079" s="27" t="s">
        <v>1298</v>
      </c>
      <c r="B1079" s="27" t="s">
        <v>1287</v>
      </c>
      <c r="C1079" s="27" t="s">
        <v>3798</v>
      </c>
      <c r="D1079" s="27" t="s">
        <v>3278</v>
      </c>
      <c r="E1079" s="24" t="s">
        <v>5804</v>
      </c>
    </row>
    <row r="1080" spans="1:5" x14ac:dyDescent="0.2">
      <c r="A1080" s="27" t="s">
        <v>1299</v>
      </c>
      <c r="B1080" s="27" t="s">
        <v>1287</v>
      </c>
      <c r="C1080" s="27" t="s">
        <v>3799</v>
      </c>
      <c r="D1080" s="27" t="s">
        <v>1993</v>
      </c>
      <c r="E1080" s="24" t="s">
        <v>5805</v>
      </c>
    </row>
    <row r="1081" spans="1:5" x14ac:dyDescent="0.2">
      <c r="A1081" s="27" t="s">
        <v>1300</v>
      </c>
      <c r="B1081" s="27" t="s">
        <v>1287</v>
      </c>
      <c r="C1081" s="27" t="s">
        <v>3800</v>
      </c>
      <c r="D1081" s="27" t="s">
        <v>2428</v>
      </c>
      <c r="E1081" s="24" t="s">
        <v>5806</v>
      </c>
    </row>
    <row r="1082" spans="1:5" x14ac:dyDescent="0.2">
      <c r="A1082" s="27" t="s">
        <v>1301</v>
      </c>
      <c r="B1082" s="27" t="s">
        <v>1287</v>
      </c>
      <c r="C1082" s="27" t="s">
        <v>3801</v>
      </c>
      <c r="D1082" s="27" t="s">
        <v>3304</v>
      </c>
      <c r="E1082" s="24" t="s">
        <v>5807</v>
      </c>
    </row>
    <row r="1083" spans="1:5" x14ac:dyDescent="0.2">
      <c r="A1083" s="27" t="s">
        <v>1302</v>
      </c>
      <c r="B1083" s="27" t="s">
        <v>1287</v>
      </c>
      <c r="C1083" s="27" t="s">
        <v>3802</v>
      </c>
      <c r="D1083" s="27" t="s">
        <v>3306</v>
      </c>
      <c r="E1083" s="24" t="s">
        <v>5808</v>
      </c>
    </row>
    <row r="1084" spans="1:5" x14ac:dyDescent="0.2">
      <c r="A1084" s="27" t="s">
        <v>1303</v>
      </c>
      <c r="B1084" s="27" t="s">
        <v>1287</v>
      </c>
      <c r="C1084" s="27" t="s">
        <v>3804</v>
      </c>
      <c r="D1084" s="27" t="s">
        <v>3803</v>
      </c>
      <c r="E1084" s="24" t="s">
        <v>5809</v>
      </c>
    </row>
    <row r="1085" spans="1:5" x14ac:dyDescent="0.2">
      <c r="A1085" s="27" t="s">
        <v>1304</v>
      </c>
      <c r="B1085" s="27" t="s">
        <v>1287</v>
      </c>
      <c r="C1085" s="27" t="s">
        <v>3805</v>
      </c>
      <c r="D1085" s="27" t="s">
        <v>2450</v>
      </c>
      <c r="E1085" s="24" t="s">
        <v>5810</v>
      </c>
    </row>
    <row r="1086" spans="1:5" x14ac:dyDescent="0.2">
      <c r="A1086" s="27" t="s">
        <v>1305</v>
      </c>
      <c r="B1086" s="27" t="s">
        <v>1287</v>
      </c>
      <c r="C1086" s="27" t="s">
        <v>3807</v>
      </c>
      <c r="D1086" s="27" t="s">
        <v>3806</v>
      </c>
      <c r="E1086" s="24" t="s">
        <v>5811</v>
      </c>
    </row>
    <row r="1087" spans="1:5" x14ac:dyDescent="0.2">
      <c r="A1087" s="27" t="s">
        <v>1306</v>
      </c>
      <c r="B1087" s="27" t="s">
        <v>1287</v>
      </c>
      <c r="C1087" s="27" t="s">
        <v>3809</v>
      </c>
      <c r="D1087" s="27" t="s">
        <v>3808</v>
      </c>
      <c r="E1087" s="24" t="s">
        <v>5812</v>
      </c>
    </row>
    <row r="1088" spans="1:5" x14ac:dyDescent="0.2">
      <c r="A1088" s="27" t="s">
        <v>1308</v>
      </c>
      <c r="B1088" s="27" t="s">
        <v>1307</v>
      </c>
      <c r="C1088" s="27" t="s">
        <v>3810</v>
      </c>
      <c r="D1088" s="27" t="s">
        <v>2471</v>
      </c>
      <c r="E1088" s="24" t="s">
        <v>5813</v>
      </c>
    </row>
    <row r="1089" spans="1:5" x14ac:dyDescent="0.2">
      <c r="A1089" s="27" t="s">
        <v>1309</v>
      </c>
      <c r="B1089" s="27" t="s">
        <v>1307</v>
      </c>
      <c r="C1089" s="27" t="s">
        <v>3812</v>
      </c>
      <c r="D1089" s="27" t="s">
        <v>3811</v>
      </c>
      <c r="E1089" s="24" t="s">
        <v>5814</v>
      </c>
    </row>
    <row r="1090" spans="1:5" x14ac:dyDescent="0.2">
      <c r="A1090" s="27" t="s">
        <v>1310</v>
      </c>
      <c r="B1090" s="27" t="s">
        <v>1307</v>
      </c>
      <c r="C1090" s="27" t="s">
        <v>3813</v>
      </c>
      <c r="D1090" s="27" t="s">
        <v>2329</v>
      </c>
      <c r="E1090" s="24" t="s">
        <v>5815</v>
      </c>
    </row>
    <row r="1091" spans="1:5" x14ac:dyDescent="0.2">
      <c r="A1091" s="27" t="s">
        <v>1311</v>
      </c>
      <c r="B1091" s="27" t="s">
        <v>1307</v>
      </c>
      <c r="C1091" s="27" t="s">
        <v>3814</v>
      </c>
      <c r="D1091" s="27" t="s">
        <v>2474</v>
      </c>
      <c r="E1091" s="24" t="s">
        <v>5816</v>
      </c>
    </row>
    <row r="1092" spans="1:5" x14ac:dyDescent="0.2">
      <c r="A1092" s="27" t="s">
        <v>1312</v>
      </c>
      <c r="B1092" s="27" t="s">
        <v>1307</v>
      </c>
      <c r="C1092" s="27" t="s">
        <v>3815</v>
      </c>
      <c r="D1092" s="27" t="s">
        <v>3313</v>
      </c>
      <c r="E1092" s="24" t="s">
        <v>5817</v>
      </c>
    </row>
    <row r="1093" spans="1:5" x14ac:dyDescent="0.2">
      <c r="A1093" s="27" t="s">
        <v>1313</v>
      </c>
      <c r="B1093" s="27" t="s">
        <v>1307</v>
      </c>
      <c r="C1093" s="27" t="s">
        <v>3816</v>
      </c>
      <c r="D1093" s="27" t="s">
        <v>2476</v>
      </c>
      <c r="E1093" s="24" t="s">
        <v>5818</v>
      </c>
    </row>
    <row r="1094" spans="1:5" x14ac:dyDescent="0.2">
      <c r="A1094" s="27" t="s">
        <v>1314</v>
      </c>
      <c r="B1094" s="27" t="s">
        <v>1307</v>
      </c>
      <c r="C1094" s="27" t="s">
        <v>3817</v>
      </c>
      <c r="D1094" s="27" t="s">
        <v>2478</v>
      </c>
      <c r="E1094" s="24" t="s">
        <v>5819</v>
      </c>
    </row>
    <row r="1095" spans="1:5" x14ac:dyDescent="0.2">
      <c r="A1095" s="27" t="s">
        <v>1315</v>
      </c>
      <c r="B1095" s="27" t="s">
        <v>1307</v>
      </c>
      <c r="C1095" s="27" t="s">
        <v>3818</v>
      </c>
      <c r="D1095" s="27" t="s">
        <v>2480</v>
      </c>
      <c r="E1095" s="24" t="s">
        <v>5820</v>
      </c>
    </row>
    <row r="1096" spans="1:5" x14ac:dyDescent="0.2">
      <c r="A1096" s="27" t="s">
        <v>1316</v>
      </c>
      <c r="B1096" s="27" t="s">
        <v>1307</v>
      </c>
      <c r="C1096" s="27" t="s">
        <v>3819</v>
      </c>
      <c r="D1096" s="27" t="s">
        <v>2482</v>
      </c>
      <c r="E1096" s="24" t="s">
        <v>5821</v>
      </c>
    </row>
    <row r="1097" spans="1:5" x14ac:dyDescent="0.2">
      <c r="A1097" s="27" t="s">
        <v>1317</v>
      </c>
      <c r="B1097" s="27" t="s">
        <v>1307</v>
      </c>
      <c r="C1097" s="27" t="s">
        <v>3820</v>
      </c>
      <c r="D1097" s="27" t="s">
        <v>2484</v>
      </c>
      <c r="E1097" s="24" t="s">
        <v>5822</v>
      </c>
    </row>
    <row r="1098" spans="1:5" x14ac:dyDescent="0.2">
      <c r="A1098" s="27" t="s">
        <v>1318</v>
      </c>
      <c r="B1098" s="27" t="s">
        <v>1307</v>
      </c>
      <c r="C1098" s="27" t="s">
        <v>3821</v>
      </c>
      <c r="D1098" s="27" t="s">
        <v>3319</v>
      </c>
      <c r="E1098" s="24" t="s">
        <v>5823</v>
      </c>
    </row>
    <row r="1099" spans="1:5" x14ac:dyDescent="0.2">
      <c r="A1099" s="27" t="s">
        <v>1319</v>
      </c>
      <c r="B1099" s="27" t="s">
        <v>1307</v>
      </c>
      <c r="C1099" s="27" t="s">
        <v>3822</v>
      </c>
      <c r="D1099" s="27" t="s">
        <v>2486</v>
      </c>
      <c r="E1099" s="24" t="s">
        <v>5824</v>
      </c>
    </row>
    <row r="1100" spans="1:5" x14ac:dyDescent="0.2">
      <c r="A1100" s="27" t="s">
        <v>1320</v>
      </c>
      <c r="B1100" s="27" t="s">
        <v>1307</v>
      </c>
      <c r="C1100" s="27" t="s">
        <v>3823</v>
      </c>
      <c r="D1100" s="27" t="s">
        <v>2488</v>
      </c>
      <c r="E1100" s="24" t="s">
        <v>5825</v>
      </c>
    </row>
    <row r="1101" spans="1:5" x14ac:dyDescent="0.2">
      <c r="A1101" s="27" t="s">
        <v>1321</v>
      </c>
      <c r="B1101" s="27" t="s">
        <v>1307</v>
      </c>
      <c r="C1101" s="27" t="s">
        <v>3824</v>
      </c>
      <c r="D1101" s="27" t="s">
        <v>2490</v>
      </c>
      <c r="E1101" s="24" t="s">
        <v>5826</v>
      </c>
    </row>
    <row r="1102" spans="1:5" x14ac:dyDescent="0.2">
      <c r="A1102" s="27" t="s">
        <v>1322</v>
      </c>
      <c r="B1102" s="27" t="s">
        <v>1307</v>
      </c>
      <c r="C1102" s="27" t="s">
        <v>3825</v>
      </c>
      <c r="D1102" s="27" t="s">
        <v>2492</v>
      </c>
      <c r="E1102" s="24" t="s">
        <v>5827</v>
      </c>
    </row>
    <row r="1103" spans="1:5" x14ac:dyDescent="0.2">
      <c r="A1103" s="27" t="s">
        <v>1323</v>
      </c>
      <c r="B1103" s="27" t="s">
        <v>1307</v>
      </c>
      <c r="C1103" s="27" t="s">
        <v>3827</v>
      </c>
      <c r="D1103" s="27" t="s">
        <v>3826</v>
      </c>
      <c r="E1103" s="24" t="s">
        <v>5828</v>
      </c>
    </row>
    <row r="1104" spans="1:5" x14ac:dyDescent="0.2">
      <c r="A1104" s="27" t="s">
        <v>1324</v>
      </c>
      <c r="B1104" s="27" t="s">
        <v>1307</v>
      </c>
      <c r="C1104" s="27" t="s">
        <v>3828</v>
      </c>
      <c r="D1104" s="27" t="s">
        <v>2504</v>
      </c>
      <c r="E1104" s="24" t="s">
        <v>5829</v>
      </c>
    </row>
    <row r="1105" spans="1:5" x14ac:dyDescent="0.2">
      <c r="A1105" s="27" t="s">
        <v>1325</v>
      </c>
      <c r="B1105" s="27" t="s">
        <v>1307</v>
      </c>
      <c r="C1105" s="27" t="s">
        <v>2647</v>
      </c>
      <c r="D1105" s="27" t="s">
        <v>3829</v>
      </c>
      <c r="E1105" s="24" t="s">
        <v>5830</v>
      </c>
    </row>
    <row r="1106" spans="1:5" x14ac:dyDescent="0.2">
      <c r="A1106" s="27" t="s">
        <v>1326</v>
      </c>
      <c r="B1106" s="27" t="s">
        <v>1307</v>
      </c>
      <c r="C1106" s="27" t="s">
        <v>3831</v>
      </c>
      <c r="D1106" s="27" t="s">
        <v>3830</v>
      </c>
      <c r="E1106" s="24" t="s">
        <v>5831</v>
      </c>
    </row>
    <row r="1107" spans="1:5" x14ac:dyDescent="0.2">
      <c r="A1107" s="27" t="s">
        <v>1327</v>
      </c>
      <c r="B1107" s="27" t="s">
        <v>1307</v>
      </c>
      <c r="C1107" s="27" t="s">
        <v>3833</v>
      </c>
      <c r="D1107" s="27" t="s">
        <v>3832</v>
      </c>
      <c r="E1107" s="24" t="s">
        <v>5832</v>
      </c>
    </row>
    <row r="1108" spans="1:5" x14ac:dyDescent="0.2">
      <c r="A1108" s="27" t="s">
        <v>1328</v>
      </c>
      <c r="B1108" s="27" t="s">
        <v>1307</v>
      </c>
      <c r="C1108" s="27" t="s">
        <v>3835</v>
      </c>
      <c r="D1108" s="27" t="s">
        <v>3834</v>
      </c>
      <c r="E1108" s="24" t="s">
        <v>5833</v>
      </c>
    </row>
    <row r="1109" spans="1:5" x14ac:dyDescent="0.2">
      <c r="A1109" s="27" t="s">
        <v>1329</v>
      </c>
      <c r="B1109" s="27" t="s">
        <v>1307</v>
      </c>
      <c r="C1109" s="27" t="s">
        <v>3837</v>
      </c>
      <c r="D1109" s="27" t="s">
        <v>3836</v>
      </c>
      <c r="E1109" s="24" t="s">
        <v>5834</v>
      </c>
    </row>
    <row r="1110" spans="1:5" x14ac:dyDescent="0.2">
      <c r="A1110" s="27" t="s">
        <v>1330</v>
      </c>
      <c r="B1110" s="27" t="s">
        <v>1307</v>
      </c>
      <c r="C1110" s="27" t="s">
        <v>3839</v>
      </c>
      <c r="D1110" s="27" t="s">
        <v>3838</v>
      </c>
      <c r="E1110" s="24" t="s">
        <v>5835</v>
      </c>
    </row>
    <row r="1111" spans="1:5" x14ac:dyDescent="0.2">
      <c r="A1111" s="27" t="s">
        <v>1331</v>
      </c>
      <c r="B1111" s="27" t="s">
        <v>1307</v>
      </c>
      <c r="C1111" s="27" t="s">
        <v>3841</v>
      </c>
      <c r="D1111" s="27" t="s">
        <v>3840</v>
      </c>
      <c r="E1111" s="24" t="s">
        <v>5836</v>
      </c>
    </row>
    <row r="1112" spans="1:5" x14ac:dyDescent="0.2">
      <c r="A1112" s="27" t="s">
        <v>1332</v>
      </c>
      <c r="B1112" s="27" t="s">
        <v>1307</v>
      </c>
      <c r="C1112" s="27" t="s">
        <v>3843</v>
      </c>
      <c r="D1112" s="27" t="s">
        <v>3842</v>
      </c>
      <c r="E1112" s="24" t="s">
        <v>5837</v>
      </c>
    </row>
    <row r="1113" spans="1:5" x14ac:dyDescent="0.2">
      <c r="A1113" s="27" t="s">
        <v>1333</v>
      </c>
      <c r="B1113" s="27" t="s">
        <v>1307</v>
      </c>
      <c r="C1113" s="27" t="s">
        <v>3845</v>
      </c>
      <c r="D1113" s="27" t="s">
        <v>3844</v>
      </c>
      <c r="E1113" s="24" t="s">
        <v>5838</v>
      </c>
    </row>
    <row r="1114" spans="1:5" x14ac:dyDescent="0.2">
      <c r="A1114" s="27" t="s">
        <v>1335</v>
      </c>
      <c r="B1114" s="27" t="s">
        <v>1334</v>
      </c>
      <c r="C1114" s="27" t="s">
        <v>3847</v>
      </c>
      <c r="D1114" s="27" t="s">
        <v>3846</v>
      </c>
      <c r="E1114" s="24" t="s">
        <v>5839</v>
      </c>
    </row>
    <row r="1115" spans="1:5" x14ac:dyDescent="0.2">
      <c r="A1115" s="27" t="s">
        <v>1336</v>
      </c>
      <c r="B1115" s="27" t="s">
        <v>1334</v>
      </c>
      <c r="C1115" s="27" t="s">
        <v>3409</v>
      </c>
      <c r="D1115" s="27" t="s">
        <v>3848</v>
      </c>
      <c r="E1115" s="24" t="s">
        <v>5840</v>
      </c>
    </row>
    <row r="1116" spans="1:5" x14ac:dyDescent="0.2">
      <c r="A1116" s="27" t="s">
        <v>1337</v>
      </c>
      <c r="B1116" s="27" t="s">
        <v>1334</v>
      </c>
      <c r="C1116" s="27" t="s">
        <v>3849</v>
      </c>
      <c r="D1116" s="27" t="s">
        <v>2541</v>
      </c>
      <c r="E1116" s="24" t="s">
        <v>5841</v>
      </c>
    </row>
    <row r="1117" spans="1:5" x14ac:dyDescent="0.2">
      <c r="A1117" s="27" t="s">
        <v>1338</v>
      </c>
      <c r="B1117" s="27" t="s">
        <v>1334</v>
      </c>
      <c r="C1117" s="27" t="s">
        <v>3850</v>
      </c>
      <c r="D1117" s="27" t="s">
        <v>2543</v>
      </c>
      <c r="E1117" s="24" t="s">
        <v>5842</v>
      </c>
    </row>
    <row r="1118" spans="1:5" x14ac:dyDescent="0.2">
      <c r="A1118" s="27" t="s">
        <v>1339</v>
      </c>
      <c r="B1118" s="27" t="s">
        <v>1334</v>
      </c>
      <c r="C1118" s="27" t="s">
        <v>3851</v>
      </c>
      <c r="D1118" s="27" t="s">
        <v>2545</v>
      </c>
      <c r="E1118" s="24" t="s">
        <v>5843</v>
      </c>
    </row>
    <row r="1119" spans="1:5" x14ac:dyDescent="0.2">
      <c r="A1119" s="27" t="s">
        <v>1340</v>
      </c>
      <c r="B1119" s="27" t="s">
        <v>1334</v>
      </c>
      <c r="C1119" s="27" t="s">
        <v>3852</v>
      </c>
      <c r="D1119" s="27" t="s">
        <v>2413</v>
      </c>
      <c r="E1119" s="24" t="s">
        <v>5844</v>
      </c>
    </row>
    <row r="1120" spans="1:5" x14ac:dyDescent="0.2">
      <c r="A1120" s="27" t="s">
        <v>1341</v>
      </c>
      <c r="B1120" s="27" t="s">
        <v>1334</v>
      </c>
      <c r="C1120" s="27" t="s">
        <v>3853</v>
      </c>
      <c r="D1120" s="27" t="s">
        <v>2547</v>
      </c>
      <c r="E1120" s="24" t="s">
        <v>5845</v>
      </c>
    </row>
    <row r="1121" spans="1:5" x14ac:dyDescent="0.2">
      <c r="A1121" s="27" t="s">
        <v>1342</v>
      </c>
      <c r="B1121" s="27" t="s">
        <v>1334</v>
      </c>
      <c r="C1121" s="27" t="s">
        <v>3854</v>
      </c>
      <c r="D1121" s="27" t="s">
        <v>2549</v>
      </c>
      <c r="E1121" s="24" t="s">
        <v>5846</v>
      </c>
    </row>
    <row r="1122" spans="1:5" x14ac:dyDescent="0.2">
      <c r="A1122" s="27" t="s">
        <v>1343</v>
      </c>
      <c r="B1122" s="27" t="s">
        <v>1334</v>
      </c>
      <c r="C1122" s="27" t="s">
        <v>3855</v>
      </c>
      <c r="D1122" s="27" t="s">
        <v>3364</v>
      </c>
      <c r="E1122" s="24" t="s">
        <v>5847</v>
      </c>
    </row>
    <row r="1123" spans="1:5" x14ac:dyDescent="0.2">
      <c r="A1123" s="27" t="s">
        <v>1344</v>
      </c>
      <c r="B1123" s="27" t="s">
        <v>1334</v>
      </c>
      <c r="C1123" s="27" t="s">
        <v>3856</v>
      </c>
      <c r="D1123" s="27" t="s">
        <v>2551</v>
      </c>
      <c r="E1123" s="24" t="s">
        <v>5848</v>
      </c>
    </row>
    <row r="1124" spans="1:5" x14ac:dyDescent="0.2">
      <c r="A1124" s="27" t="s">
        <v>1345</v>
      </c>
      <c r="B1124" s="27" t="s">
        <v>1334</v>
      </c>
      <c r="C1124" s="27" t="s">
        <v>3857</v>
      </c>
      <c r="D1124" s="27" t="s">
        <v>2553</v>
      </c>
      <c r="E1124" s="24" t="s">
        <v>5849</v>
      </c>
    </row>
    <row r="1125" spans="1:5" x14ac:dyDescent="0.2">
      <c r="A1125" s="27" t="s">
        <v>1346</v>
      </c>
      <c r="B1125" s="27" t="s">
        <v>1334</v>
      </c>
      <c r="C1125" s="27" t="s">
        <v>3858</v>
      </c>
      <c r="D1125" s="27" t="s">
        <v>2555</v>
      </c>
      <c r="E1125" s="24" t="s">
        <v>5850</v>
      </c>
    </row>
    <row r="1126" spans="1:5" x14ac:dyDescent="0.2">
      <c r="A1126" s="27" t="s">
        <v>1347</v>
      </c>
      <c r="B1126" s="27" t="s">
        <v>1334</v>
      </c>
      <c r="C1126" s="27" t="s">
        <v>3859</v>
      </c>
      <c r="D1126" s="27" t="s">
        <v>2557</v>
      </c>
      <c r="E1126" s="24" t="s">
        <v>5851</v>
      </c>
    </row>
    <row r="1127" spans="1:5" x14ac:dyDescent="0.2">
      <c r="A1127" s="27" t="s">
        <v>1348</v>
      </c>
      <c r="B1127" s="27" t="s">
        <v>1334</v>
      </c>
      <c r="C1127" s="27" t="s">
        <v>3860</v>
      </c>
      <c r="D1127" s="27" t="s">
        <v>2559</v>
      </c>
      <c r="E1127" s="24" t="s">
        <v>5852</v>
      </c>
    </row>
    <row r="1128" spans="1:5" x14ac:dyDescent="0.2">
      <c r="A1128" s="27" t="s">
        <v>1349</v>
      </c>
      <c r="B1128" s="27" t="s">
        <v>1334</v>
      </c>
      <c r="C1128" s="27" t="s">
        <v>3861</v>
      </c>
      <c r="D1128" s="27" t="s">
        <v>2561</v>
      </c>
      <c r="E1128" s="24" t="s">
        <v>5853</v>
      </c>
    </row>
    <row r="1129" spans="1:5" x14ac:dyDescent="0.2">
      <c r="A1129" s="27" t="s">
        <v>1350</v>
      </c>
      <c r="B1129" s="27" t="s">
        <v>1334</v>
      </c>
      <c r="C1129" s="27" t="s">
        <v>3862</v>
      </c>
      <c r="D1129" s="27" t="s">
        <v>2563</v>
      </c>
      <c r="E1129" s="24" t="s">
        <v>5854</v>
      </c>
    </row>
    <row r="1130" spans="1:5" x14ac:dyDescent="0.2">
      <c r="A1130" s="27" t="s">
        <v>1351</v>
      </c>
      <c r="B1130" s="27" t="s">
        <v>1334</v>
      </c>
      <c r="C1130" s="27" t="s">
        <v>3864</v>
      </c>
      <c r="D1130" s="27" t="s">
        <v>3863</v>
      </c>
      <c r="E1130" s="24" t="s">
        <v>5855</v>
      </c>
    </row>
    <row r="1131" spans="1:5" x14ac:dyDescent="0.2">
      <c r="A1131" s="27" t="s">
        <v>1352</v>
      </c>
      <c r="B1131" s="27" t="s">
        <v>1334</v>
      </c>
      <c r="C1131" s="27" t="s">
        <v>3866</v>
      </c>
      <c r="D1131" s="27" t="s">
        <v>3865</v>
      </c>
      <c r="E1131" s="24" t="s">
        <v>5856</v>
      </c>
    </row>
    <row r="1132" spans="1:5" x14ac:dyDescent="0.2">
      <c r="A1132" s="27" t="s">
        <v>1353</v>
      </c>
      <c r="B1132" s="27" t="s">
        <v>1334</v>
      </c>
      <c r="C1132" s="27" t="s">
        <v>3868</v>
      </c>
      <c r="D1132" s="27" t="s">
        <v>3867</v>
      </c>
      <c r="E1132" s="24" t="s">
        <v>5857</v>
      </c>
    </row>
    <row r="1133" spans="1:5" x14ac:dyDescent="0.2">
      <c r="A1133" s="27" t="s">
        <v>1354</v>
      </c>
      <c r="B1133" s="27" t="s">
        <v>1334</v>
      </c>
      <c r="C1133" s="27" t="s">
        <v>3870</v>
      </c>
      <c r="D1133" s="27" t="s">
        <v>3869</v>
      </c>
      <c r="E1133" s="24" t="s">
        <v>5858</v>
      </c>
    </row>
    <row r="1134" spans="1:5" x14ac:dyDescent="0.2">
      <c r="A1134" s="27" t="s">
        <v>1355</v>
      </c>
      <c r="B1134" s="27" t="s">
        <v>1334</v>
      </c>
      <c r="C1134" s="27" t="s">
        <v>3872</v>
      </c>
      <c r="D1134" s="27" t="s">
        <v>3871</v>
      </c>
      <c r="E1134" s="24" t="s">
        <v>5859</v>
      </c>
    </row>
    <row r="1135" spans="1:5" x14ac:dyDescent="0.2">
      <c r="A1135" s="27" t="s">
        <v>1356</v>
      </c>
      <c r="B1135" s="27" t="s">
        <v>1334</v>
      </c>
      <c r="C1135" s="27" t="s">
        <v>3874</v>
      </c>
      <c r="D1135" s="27" t="s">
        <v>3873</v>
      </c>
      <c r="E1135" s="24" t="s">
        <v>5860</v>
      </c>
    </row>
    <row r="1136" spans="1:5" x14ac:dyDescent="0.2">
      <c r="A1136" s="27" t="s">
        <v>1357</v>
      </c>
      <c r="B1136" s="27" t="s">
        <v>1334</v>
      </c>
      <c r="C1136" s="27" t="s">
        <v>3876</v>
      </c>
      <c r="D1136" s="27" t="s">
        <v>3875</v>
      </c>
      <c r="E1136" s="24" t="s">
        <v>5861</v>
      </c>
    </row>
    <row r="1137" spans="1:5" x14ac:dyDescent="0.2">
      <c r="A1137" s="27" t="s">
        <v>1358</v>
      </c>
      <c r="B1137" s="27" t="s">
        <v>1334</v>
      </c>
      <c r="C1137" s="27" t="s">
        <v>3878</v>
      </c>
      <c r="D1137" s="27" t="s">
        <v>3877</v>
      </c>
      <c r="E1137" s="24" t="s">
        <v>5862</v>
      </c>
    </row>
    <row r="1138" spans="1:5" x14ac:dyDescent="0.2">
      <c r="A1138" s="27" t="s">
        <v>1359</v>
      </c>
      <c r="B1138" s="27" t="s">
        <v>1334</v>
      </c>
      <c r="C1138" s="27" t="s">
        <v>3880</v>
      </c>
      <c r="D1138" s="27" t="s">
        <v>3879</v>
      </c>
      <c r="E1138" s="24" t="s">
        <v>5863</v>
      </c>
    </row>
    <row r="1139" spans="1:5" x14ac:dyDescent="0.2">
      <c r="A1139" s="27" t="s">
        <v>1360</v>
      </c>
      <c r="B1139" s="27" t="s">
        <v>1334</v>
      </c>
      <c r="C1139" s="27" t="s">
        <v>3882</v>
      </c>
      <c r="D1139" s="27" t="s">
        <v>3881</v>
      </c>
      <c r="E1139" s="24" t="s">
        <v>5864</v>
      </c>
    </row>
    <row r="1140" spans="1:5" x14ac:dyDescent="0.2">
      <c r="A1140" s="27" t="s">
        <v>1361</v>
      </c>
      <c r="B1140" s="27" t="s">
        <v>1334</v>
      </c>
      <c r="C1140" s="27" t="s">
        <v>3884</v>
      </c>
      <c r="D1140" s="27" t="s">
        <v>3883</v>
      </c>
      <c r="E1140" s="24" t="s">
        <v>5865</v>
      </c>
    </row>
    <row r="1141" spans="1:5" x14ac:dyDescent="0.2">
      <c r="A1141" s="27" t="s">
        <v>1362</v>
      </c>
      <c r="B1141" s="27" t="s">
        <v>1334</v>
      </c>
      <c r="C1141" s="27" t="s">
        <v>3886</v>
      </c>
      <c r="D1141" s="27" t="s">
        <v>3885</v>
      </c>
      <c r="E1141" s="24" t="s">
        <v>5866</v>
      </c>
    </row>
    <row r="1142" spans="1:5" x14ac:dyDescent="0.2">
      <c r="A1142" s="27" t="s">
        <v>1363</v>
      </c>
      <c r="B1142" s="27" t="s">
        <v>1334</v>
      </c>
      <c r="C1142" s="27" t="s">
        <v>3888</v>
      </c>
      <c r="D1142" s="27" t="s">
        <v>3887</v>
      </c>
      <c r="E1142" s="24" t="s">
        <v>5867</v>
      </c>
    </row>
    <row r="1143" spans="1:5" x14ac:dyDescent="0.2">
      <c r="A1143" s="27" t="s">
        <v>1364</v>
      </c>
      <c r="B1143" s="27" t="s">
        <v>1334</v>
      </c>
      <c r="C1143" s="27" t="s">
        <v>3890</v>
      </c>
      <c r="D1143" s="27" t="s">
        <v>3889</v>
      </c>
      <c r="E1143" s="24" t="s">
        <v>5868</v>
      </c>
    </row>
    <row r="1144" spans="1:5" x14ac:dyDescent="0.2">
      <c r="A1144" s="27" t="s">
        <v>1365</v>
      </c>
      <c r="B1144" s="27" t="s">
        <v>1334</v>
      </c>
      <c r="C1144" s="27" t="s">
        <v>3892</v>
      </c>
      <c r="D1144" s="27" t="s">
        <v>3891</v>
      </c>
      <c r="E1144" s="24" t="s">
        <v>5869</v>
      </c>
    </row>
    <row r="1145" spans="1:5" x14ac:dyDescent="0.2">
      <c r="A1145" s="27" t="s">
        <v>1366</v>
      </c>
      <c r="B1145" s="27" t="s">
        <v>1334</v>
      </c>
      <c r="C1145" s="27" t="s">
        <v>3894</v>
      </c>
      <c r="D1145" s="27" t="s">
        <v>3893</v>
      </c>
      <c r="E1145" s="24" t="s">
        <v>5870</v>
      </c>
    </row>
    <row r="1146" spans="1:5" x14ac:dyDescent="0.2">
      <c r="A1146" s="27" t="s">
        <v>1367</v>
      </c>
      <c r="B1146" s="27" t="s">
        <v>1334</v>
      </c>
      <c r="C1146" s="27" t="s">
        <v>3896</v>
      </c>
      <c r="D1146" s="27" t="s">
        <v>3895</v>
      </c>
      <c r="E1146" s="24" t="s">
        <v>5871</v>
      </c>
    </row>
    <row r="1147" spans="1:5" x14ac:dyDescent="0.2">
      <c r="A1147" s="27" t="s">
        <v>1368</v>
      </c>
      <c r="B1147" s="27" t="s">
        <v>1334</v>
      </c>
      <c r="C1147" s="27" t="s">
        <v>3898</v>
      </c>
      <c r="D1147" s="27" t="s">
        <v>3897</v>
      </c>
      <c r="E1147" s="24" t="s">
        <v>5872</v>
      </c>
    </row>
    <row r="1148" spans="1:5" x14ac:dyDescent="0.2">
      <c r="A1148" s="27" t="s">
        <v>1369</v>
      </c>
      <c r="B1148" s="27" t="s">
        <v>1334</v>
      </c>
      <c r="C1148" s="27" t="s">
        <v>3899</v>
      </c>
      <c r="D1148" s="27" t="s">
        <v>3369</v>
      </c>
      <c r="E1148" s="24" t="s">
        <v>5873</v>
      </c>
    </row>
    <row r="1149" spans="1:5" x14ac:dyDescent="0.2">
      <c r="A1149" s="27" t="s">
        <v>1370</v>
      </c>
      <c r="B1149" s="27" t="s">
        <v>1334</v>
      </c>
      <c r="C1149" s="27" t="s">
        <v>3900</v>
      </c>
      <c r="D1149" s="27" t="s">
        <v>3371</v>
      </c>
      <c r="E1149" s="24" t="s">
        <v>5874</v>
      </c>
    </row>
    <row r="1150" spans="1:5" x14ac:dyDescent="0.2">
      <c r="A1150" s="27" t="s">
        <v>1371</v>
      </c>
      <c r="B1150" s="27" t="s">
        <v>1334</v>
      </c>
      <c r="C1150" s="27" t="s">
        <v>3902</v>
      </c>
      <c r="D1150" s="27" t="s">
        <v>3901</v>
      </c>
      <c r="E1150" s="24" t="s">
        <v>5875</v>
      </c>
    </row>
    <row r="1151" spans="1:5" x14ac:dyDescent="0.2">
      <c r="A1151" s="27" t="s">
        <v>1372</v>
      </c>
      <c r="B1151" s="27" t="s">
        <v>1334</v>
      </c>
      <c r="C1151" s="27" t="s">
        <v>3903</v>
      </c>
      <c r="D1151" s="27" t="s">
        <v>2574</v>
      </c>
      <c r="E1151" s="24" t="s">
        <v>5876</v>
      </c>
    </row>
    <row r="1152" spans="1:5" x14ac:dyDescent="0.2">
      <c r="A1152" s="27" t="s">
        <v>1373</v>
      </c>
      <c r="B1152" s="27" t="s">
        <v>1334</v>
      </c>
      <c r="C1152" s="27" t="s">
        <v>3905</v>
      </c>
      <c r="D1152" s="27" t="s">
        <v>3904</v>
      </c>
      <c r="E1152" s="24" t="s">
        <v>5877</v>
      </c>
    </row>
    <row r="1153" spans="1:5" x14ac:dyDescent="0.2">
      <c r="A1153" s="27" t="s">
        <v>1374</v>
      </c>
      <c r="B1153" s="27" t="s">
        <v>1334</v>
      </c>
      <c r="C1153" s="27" t="s">
        <v>3906</v>
      </c>
      <c r="D1153" s="27" t="s">
        <v>2578</v>
      </c>
      <c r="E1153" s="24" t="s">
        <v>5878</v>
      </c>
    </row>
    <row r="1154" spans="1:5" x14ac:dyDescent="0.2">
      <c r="A1154" s="27" t="s">
        <v>1375</v>
      </c>
      <c r="B1154" s="27" t="s">
        <v>1334</v>
      </c>
      <c r="C1154" s="27" t="s">
        <v>3908</v>
      </c>
      <c r="D1154" s="27" t="s">
        <v>3907</v>
      </c>
      <c r="E1154" s="24" t="s">
        <v>5879</v>
      </c>
    </row>
    <row r="1155" spans="1:5" x14ac:dyDescent="0.2">
      <c r="A1155" s="27" t="s">
        <v>1376</v>
      </c>
      <c r="B1155" s="27" t="s">
        <v>1334</v>
      </c>
      <c r="C1155" s="27" t="s">
        <v>3909</v>
      </c>
      <c r="D1155" s="27" t="s">
        <v>3302</v>
      </c>
      <c r="E1155" s="24" t="s">
        <v>5880</v>
      </c>
    </row>
    <row r="1156" spans="1:5" x14ac:dyDescent="0.2">
      <c r="A1156" s="27" t="s">
        <v>1377</v>
      </c>
      <c r="B1156" s="27" t="s">
        <v>1334</v>
      </c>
      <c r="C1156" s="27" t="s">
        <v>3911</v>
      </c>
      <c r="D1156" s="27" t="s">
        <v>3910</v>
      </c>
      <c r="E1156" s="24" t="s">
        <v>5881</v>
      </c>
    </row>
    <row r="1157" spans="1:5" x14ac:dyDescent="0.2">
      <c r="A1157" s="27" t="s">
        <v>1379</v>
      </c>
      <c r="B1157" s="27" t="s">
        <v>1378</v>
      </c>
      <c r="C1157" s="27" t="s">
        <v>3913</v>
      </c>
      <c r="D1157" s="27" t="s">
        <v>3912</v>
      </c>
      <c r="E1157" s="24" t="s">
        <v>5882</v>
      </c>
    </row>
    <row r="1158" spans="1:5" x14ac:dyDescent="0.2">
      <c r="A1158" s="27" t="s">
        <v>1380</v>
      </c>
      <c r="B1158" s="27" t="s">
        <v>1378</v>
      </c>
      <c r="C1158" s="27" t="s">
        <v>3914</v>
      </c>
      <c r="D1158" s="27" t="s">
        <v>2587</v>
      </c>
      <c r="E1158" s="24" t="s">
        <v>5883</v>
      </c>
    </row>
    <row r="1159" spans="1:5" x14ac:dyDescent="0.2">
      <c r="A1159" s="27" t="s">
        <v>1381</v>
      </c>
      <c r="B1159" s="27" t="s">
        <v>1378</v>
      </c>
      <c r="C1159" s="27" t="s">
        <v>3915</v>
      </c>
      <c r="D1159" s="27" t="s">
        <v>2589</v>
      </c>
      <c r="E1159" s="24" t="s">
        <v>5884</v>
      </c>
    </row>
    <row r="1160" spans="1:5" x14ac:dyDescent="0.2">
      <c r="A1160" s="27" t="s">
        <v>1382</v>
      </c>
      <c r="B1160" s="27" t="s">
        <v>1378</v>
      </c>
      <c r="C1160" s="27" t="s">
        <v>3916</v>
      </c>
      <c r="D1160" s="27" t="s">
        <v>2591</v>
      </c>
      <c r="E1160" s="24" t="s">
        <v>5885</v>
      </c>
    </row>
    <row r="1161" spans="1:5" x14ac:dyDescent="0.2">
      <c r="A1161" s="27" t="s">
        <v>1383</v>
      </c>
      <c r="B1161" s="27" t="s">
        <v>1378</v>
      </c>
      <c r="C1161" s="27" t="s">
        <v>3917</v>
      </c>
      <c r="D1161" s="27" t="s">
        <v>2593</v>
      </c>
      <c r="E1161" s="24" t="s">
        <v>5886</v>
      </c>
    </row>
    <row r="1162" spans="1:5" x14ac:dyDescent="0.2">
      <c r="A1162" s="27" t="s">
        <v>1384</v>
      </c>
      <c r="B1162" s="27" t="s">
        <v>1378</v>
      </c>
      <c r="C1162" s="27" t="s">
        <v>3918</v>
      </c>
      <c r="D1162" s="27" t="s">
        <v>2595</v>
      </c>
      <c r="E1162" s="24" t="s">
        <v>5887</v>
      </c>
    </row>
    <row r="1163" spans="1:5" x14ac:dyDescent="0.2">
      <c r="A1163" s="27" t="s">
        <v>1385</v>
      </c>
      <c r="B1163" s="27" t="s">
        <v>1378</v>
      </c>
      <c r="C1163" s="27" t="s">
        <v>3919</v>
      </c>
      <c r="D1163" s="27" t="s">
        <v>2597</v>
      </c>
      <c r="E1163" s="24" t="s">
        <v>5888</v>
      </c>
    </row>
    <row r="1164" spans="1:5" x14ac:dyDescent="0.2">
      <c r="A1164" s="27" t="s">
        <v>1386</v>
      </c>
      <c r="B1164" s="27" t="s">
        <v>1378</v>
      </c>
      <c r="C1164" s="27" t="s">
        <v>3920</v>
      </c>
      <c r="D1164" s="27" t="s">
        <v>2599</v>
      </c>
      <c r="E1164" s="24" t="s">
        <v>5889</v>
      </c>
    </row>
    <row r="1165" spans="1:5" x14ac:dyDescent="0.2">
      <c r="A1165" s="27" t="s">
        <v>1387</v>
      </c>
      <c r="B1165" s="27" t="s">
        <v>1378</v>
      </c>
      <c r="C1165" s="27" t="s">
        <v>3921</v>
      </c>
      <c r="D1165" s="27" t="s">
        <v>2482</v>
      </c>
      <c r="E1165" s="24" t="s">
        <v>5890</v>
      </c>
    </row>
    <row r="1166" spans="1:5" x14ac:dyDescent="0.2">
      <c r="A1166" s="27" t="s">
        <v>1388</v>
      </c>
      <c r="B1166" s="27" t="s">
        <v>1378</v>
      </c>
      <c r="C1166" s="27" t="s">
        <v>3922</v>
      </c>
      <c r="D1166" s="27" t="s">
        <v>2602</v>
      </c>
      <c r="E1166" s="24" t="s">
        <v>5891</v>
      </c>
    </row>
    <row r="1167" spans="1:5" x14ac:dyDescent="0.2">
      <c r="A1167" s="27" t="s">
        <v>1389</v>
      </c>
      <c r="B1167" s="27" t="s">
        <v>1378</v>
      </c>
      <c r="C1167" s="27" t="s">
        <v>3923</v>
      </c>
      <c r="D1167" s="27" t="s">
        <v>2604</v>
      </c>
      <c r="E1167" s="24" t="s">
        <v>5892</v>
      </c>
    </row>
    <row r="1168" spans="1:5" x14ac:dyDescent="0.2">
      <c r="A1168" s="27" t="s">
        <v>1390</v>
      </c>
      <c r="B1168" s="27" t="s">
        <v>1378</v>
      </c>
      <c r="C1168" s="27" t="s">
        <v>3924</v>
      </c>
      <c r="D1168" s="27" t="s">
        <v>2607</v>
      </c>
      <c r="E1168" s="24" t="s">
        <v>5893</v>
      </c>
    </row>
    <row r="1169" spans="1:5" x14ac:dyDescent="0.2">
      <c r="A1169" s="27" t="s">
        <v>1391</v>
      </c>
      <c r="B1169" s="27" t="s">
        <v>1378</v>
      </c>
      <c r="C1169" s="27" t="s">
        <v>3925</v>
      </c>
      <c r="D1169" s="27" t="s">
        <v>2609</v>
      </c>
      <c r="E1169" s="24" t="s">
        <v>5894</v>
      </c>
    </row>
    <row r="1170" spans="1:5" x14ac:dyDescent="0.2">
      <c r="A1170" s="27" t="s">
        <v>1392</v>
      </c>
      <c r="B1170" s="27" t="s">
        <v>1378</v>
      </c>
      <c r="C1170" s="27" t="s">
        <v>3927</v>
      </c>
      <c r="D1170" s="27" t="s">
        <v>3926</v>
      </c>
      <c r="E1170" s="24" t="s">
        <v>5895</v>
      </c>
    </row>
    <row r="1171" spans="1:5" x14ac:dyDescent="0.2">
      <c r="A1171" s="27" t="s">
        <v>1393</v>
      </c>
      <c r="B1171" s="27" t="s">
        <v>1378</v>
      </c>
      <c r="C1171" s="27" t="s">
        <v>3929</v>
      </c>
      <c r="D1171" s="27" t="s">
        <v>3928</v>
      </c>
      <c r="E1171" s="24" t="s">
        <v>5896</v>
      </c>
    </row>
    <row r="1172" spans="1:5" x14ac:dyDescent="0.2">
      <c r="A1172" s="27" t="s">
        <v>1394</v>
      </c>
      <c r="B1172" s="27" t="s">
        <v>1378</v>
      </c>
      <c r="C1172" s="27" t="s">
        <v>3931</v>
      </c>
      <c r="D1172" s="27" t="s">
        <v>3930</v>
      </c>
      <c r="E1172" s="24" t="s">
        <v>5897</v>
      </c>
    </row>
    <row r="1173" spans="1:5" x14ac:dyDescent="0.2">
      <c r="A1173" s="27" t="s">
        <v>1395</v>
      </c>
      <c r="B1173" s="27" t="s">
        <v>1378</v>
      </c>
      <c r="C1173" s="27" t="s">
        <v>3932</v>
      </c>
      <c r="D1173" s="27" t="s">
        <v>2793</v>
      </c>
      <c r="E1173" s="24" t="s">
        <v>5898</v>
      </c>
    </row>
    <row r="1174" spans="1:5" x14ac:dyDescent="0.2">
      <c r="A1174" s="27" t="s">
        <v>1396</v>
      </c>
      <c r="B1174" s="27" t="s">
        <v>1378</v>
      </c>
      <c r="C1174" s="27" t="s">
        <v>3404</v>
      </c>
      <c r="D1174" s="27" t="s">
        <v>3933</v>
      </c>
      <c r="E1174" s="24" t="s">
        <v>5899</v>
      </c>
    </row>
    <row r="1175" spans="1:5" x14ac:dyDescent="0.2">
      <c r="A1175" s="27" t="s">
        <v>1397</v>
      </c>
      <c r="B1175" s="27" t="s">
        <v>1378</v>
      </c>
      <c r="C1175" s="27" t="s">
        <v>3935</v>
      </c>
      <c r="D1175" s="27" t="s">
        <v>3934</v>
      </c>
      <c r="E1175" s="24" t="s">
        <v>5900</v>
      </c>
    </row>
    <row r="1176" spans="1:5" x14ac:dyDescent="0.2">
      <c r="A1176" s="27" t="s">
        <v>1398</v>
      </c>
      <c r="B1176" s="27" t="s">
        <v>1378</v>
      </c>
      <c r="C1176" s="27" t="s">
        <v>3936</v>
      </c>
      <c r="D1176" s="27" t="s">
        <v>2797</v>
      </c>
      <c r="E1176" s="24" t="s">
        <v>5901</v>
      </c>
    </row>
    <row r="1177" spans="1:5" x14ac:dyDescent="0.2">
      <c r="A1177" s="27" t="s">
        <v>6786</v>
      </c>
      <c r="B1177" s="27" t="s">
        <v>1378</v>
      </c>
      <c r="C1177" s="27" t="s">
        <v>6788</v>
      </c>
      <c r="D1177" s="27" t="s">
        <v>3937</v>
      </c>
      <c r="E1177" s="24" t="s">
        <v>6787</v>
      </c>
    </row>
    <row r="1178" spans="1:5" x14ac:dyDescent="0.2">
      <c r="A1178" s="27" t="s">
        <v>1399</v>
      </c>
      <c r="B1178" s="27" t="s">
        <v>1378</v>
      </c>
      <c r="C1178" s="27" t="s">
        <v>3939</v>
      </c>
      <c r="D1178" s="27" t="s">
        <v>3938</v>
      </c>
      <c r="E1178" s="24" t="s">
        <v>5902</v>
      </c>
    </row>
    <row r="1179" spans="1:5" x14ac:dyDescent="0.2">
      <c r="A1179" s="27" t="s">
        <v>1400</v>
      </c>
      <c r="B1179" s="27" t="s">
        <v>1378</v>
      </c>
      <c r="C1179" s="27" t="s">
        <v>3941</v>
      </c>
      <c r="D1179" s="27" t="s">
        <v>3940</v>
      </c>
      <c r="E1179" s="24" t="s">
        <v>5903</v>
      </c>
    </row>
    <row r="1180" spans="1:5" x14ac:dyDescent="0.2">
      <c r="A1180" s="27" t="s">
        <v>1401</v>
      </c>
      <c r="B1180" s="27" t="s">
        <v>1378</v>
      </c>
      <c r="C1180" s="27" t="s">
        <v>3943</v>
      </c>
      <c r="D1180" s="27" t="s">
        <v>3942</v>
      </c>
      <c r="E1180" s="24" t="s">
        <v>5904</v>
      </c>
    </row>
    <row r="1181" spans="1:5" x14ac:dyDescent="0.2">
      <c r="A1181" s="27" t="s">
        <v>1402</v>
      </c>
      <c r="B1181" s="27" t="s">
        <v>1378</v>
      </c>
      <c r="C1181" s="27" t="s">
        <v>3944</v>
      </c>
      <c r="D1181" s="27" t="s">
        <v>3334</v>
      </c>
      <c r="E1181" s="24" t="s">
        <v>5905</v>
      </c>
    </row>
    <row r="1182" spans="1:5" x14ac:dyDescent="0.2">
      <c r="A1182" s="27" t="s">
        <v>1403</v>
      </c>
      <c r="B1182" s="27" t="s">
        <v>1378</v>
      </c>
      <c r="C1182" s="27" t="s">
        <v>3946</v>
      </c>
      <c r="D1182" s="27" t="s">
        <v>3945</v>
      </c>
      <c r="E1182" s="24" t="s">
        <v>5906</v>
      </c>
    </row>
    <row r="1183" spans="1:5" x14ac:dyDescent="0.2">
      <c r="A1183" s="27" t="s">
        <v>1404</v>
      </c>
      <c r="B1183" s="27" t="s">
        <v>1378</v>
      </c>
      <c r="C1183" s="27" t="s">
        <v>3948</v>
      </c>
      <c r="D1183" s="27" t="s">
        <v>3947</v>
      </c>
      <c r="E1183" s="24" t="s">
        <v>5907</v>
      </c>
    </row>
    <row r="1184" spans="1:5" x14ac:dyDescent="0.2">
      <c r="A1184" s="27" t="s">
        <v>1405</v>
      </c>
      <c r="B1184" s="27" t="s">
        <v>1378</v>
      </c>
      <c r="C1184" s="27" t="s">
        <v>3950</v>
      </c>
      <c r="D1184" s="27" t="s">
        <v>3949</v>
      </c>
      <c r="E1184" s="24" t="s">
        <v>5908</v>
      </c>
    </row>
    <row r="1185" spans="1:5" x14ac:dyDescent="0.2">
      <c r="A1185" s="27" t="s">
        <v>1406</v>
      </c>
      <c r="B1185" s="27" t="s">
        <v>1378</v>
      </c>
      <c r="C1185" s="27" t="s">
        <v>3952</v>
      </c>
      <c r="D1185" s="27" t="s">
        <v>3951</v>
      </c>
      <c r="E1185" s="24" t="s">
        <v>5909</v>
      </c>
    </row>
    <row r="1186" spans="1:5" x14ac:dyDescent="0.2">
      <c r="A1186" s="27" t="s">
        <v>1407</v>
      </c>
      <c r="B1186" s="27" t="s">
        <v>1378</v>
      </c>
      <c r="C1186" s="27" t="s">
        <v>3953</v>
      </c>
      <c r="D1186" s="27" t="s">
        <v>2611</v>
      </c>
      <c r="E1186" s="24" t="s">
        <v>5910</v>
      </c>
    </row>
    <row r="1187" spans="1:5" x14ac:dyDescent="0.2">
      <c r="A1187" s="27" t="s">
        <v>1408</v>
      </c>
      <c r="B1187" s="27" t="s">
        <v>1378</v>
      </c>
      <c r="C1187" s="27" t="s">
        <v>3954</v>
      </c>
      <c r="D1187" s="27" t="s">
        <v>2632</v>
      </c>
      <c r="E1187" s="24" t="s">
        <v>5911</v>
      </c>
    </row>
    <row r="1188" spans="1:5" x14ac:dyDescent="0.2">
      <c r="A1188" s="27" t="s">
        <v>1409</v>
      </c>
      <c r="B1188" s="27" t="s">
        <v>1378</v>
      </c>
      <c r="C1188" s="27" t="s">
        <v>3955</v>
      </c>
      <c r="D1188" s="27" t="s">
        <v>2638</v>
      </c>
      <c r="E1188" s="24" t="s">
        <v>5912</v>
      </c>
    </row>
    <row r="1189" spans="1:5" x14ac:dyDescent="0.2">
      <c r="A1189" s="27" t="s">
        <v>1410</v>
      </c>
      <c r="B1189" s="27" t="s">
        <v>1378</v>
      </c>
      <c r="C1189" s="27" t="s">
        <v>3956</v>
      </c>
      <c r="D1189" s="27" t="s">
        <v>2640</v>
      </c>
      <c r="E1189" s="24" t="s">
        <v>5913</v>
      </c>
    </row>
    <row r="1190" spans="1:5" x14ac:dyDescent="0.2">
      <c r="A1190" s="27" t="s">
        <v>1411</v>
      </c>
      <c r="B1190" s="27" t="s">
        <v>1378</v>
      </c>
      <c r="C1190" s="27" t="s">
        <v>3958</v>
      </c>
      <c r="D1190" s="27" t="s">
        <v>3957</v>
      </c>
      <c r="E1190" s="24" t="s">
        <v>5914</v>
      </c>
    </row>
    <row r="1191" spans="1:5" x14ac:dyDescent="0.2">
      <c r="A1191" s="27" t="s">
        <v>1412</v>
      </c>
      <c r="B1191" s="27" t="s">
        <v>1378</v>
      </c>
      <c r="C1191" s="27" t="s">
        <v>3960</v>
      </c>
      <c r="D1191" s="27" t="s">
        <v>3959</v>
      </c>
      <c r="E1191" s="24" t="s">
        <v>5915</v>
      </c>
    </row>
    <row r="1192" spans="1:5" x14ac:dyDescent="0.2">
      <c r="A1192" s="27" t="s">
        <v>1413</v>
      </c>
      <c r="B1192" s="27" t="s">
        <v>1378</v>
      </c>
      <c r="C1192" s="27" t="s">
        <v>2152</v>
      </c>
      <c r="D1192" s="27" t="s">
        <v>3961</v>
      </c>
      <c r="E1192" s="24" t="s">
        <v>5916</v>
      </c>
    </row>
    <row r="1193" spans="1:5" x14ac:dyDescent="0.2">
      <c r="A1193" s="27" t="s">
        <v>1375</v>
      </c>
      <c r="B1193" s="27" t="s">
        <v>1378</v>
      </c>
      <c r="C1193" s="27" t="s">
        <v>3908</v>
      </c>
      <c r="D1193" s="27" t="s">
        <v>3962</v>
      </c>
      <c r="E1193" s="24" t="s">
        <v>5917</v>
      </c>
    </row>
    <row r="1194" spans="1:5" x14ac:dyDescent="0.2">
      <c r="A1194" s="27" t="s">
        <v>1414</v>
      </c>
      <c r="B1194" s="27" t="s">
        <v>1378</v>
      </c>
      <c r="C1194" s="27" t="s">
        <v>3964</v>
      </c>
      <c r="D1194" s="27" t="s">
        <v>3963</v>
      </c>
      <c r="E1194" s="24" t="s">
        <v>5918</v>
      </c>
    </row>
    <row r="1195" spans="1:5" x14ac:dyDescent="0.2">
      <c r="A1195" s="27" t="s">
        <v>1415</v>
      </c>
      <c r="B1195" s="27" t="s">
        <v>1378</v>
      </c>
      <c r="C1195" s="27" t="s">
        <v>3966</v>
      </c>
      <c r="D1195" s="27" t="s">
        <v>3965</v>
      </c>
      <c r="E1195" s="24" t="s">
        <v>5919</v>
      </c>
    </row>
    <row r="1196" spans="1:5" x14ac:dyDescent="0.2">
      <c r="A1196" s="27" t="s">
        <v>1416</v>
      </c>
      <c r="B1196" s="27" t="s">
        <v>1378</v>
      </c>
      <c r="C1196" s="27" t="s">
        <v>2530</v>
      </c>
      <c r="D1196" s="27" t="s">
        <v>3967</v>
      </c>
      <c r="E1196" s="24" t="s">
        <v>5920</v>
      </c>
    </row>
    <row r="1197" spans="1:5" x14ac:dyDescent="0.2">
      <c r="A1197" s="27" t="s">
        <v>1417</v>
      </c>
      <c r="B1197" s="27" t="s">
        <v>1378</v>
      </c>
      <c r="C1197" s="27" t="s">
        <v>3969</v>
      </c>
      <c r="D1197" s="27" t="s">
        <v>3968</v>
      </c>
      <c r="E1197" s="24" t="s">
        <v>5921</v>
      </c>
    </row>
    <row r="1198" spans="1:5" x14ac:dyDescent="0.2">
      <c r="A1198" s="27" t="s">
        <v>1419</v>
      </c>
      <c r="B1198" s="27" t="s">
        <v>1418</v>
      </c>
      <c r="C1198" s="27" t="s">
        <v>3970</v>
      </c>
      <c r="D1198" s="27" t="s">
        <v>2654</v>
      </c>
      <c r="E1198" s="24" t="s">
        <v>5922</v>
      </c>
    </row>
    <row r="1199" spans="1:5" x14ac:dyDescent="0.2">
      <c r="A1199" s="27" t="s">
        <v>1420</v>
      </c>
      <c r="B1199" s="27" t="s">
        <v>1418</v>
      </c>
      <c r="C1199" s="27" t="s">
        <v>3971</v>
      </c>
      <c r="D1199" s="27" t="s">
        <v>2656</v>
      </c>
      <c r="E1199" s="24" t="s">
        <v>5923</v>
      </c>
    </row>
    <row r="1200" spans="1:5" x14ac:dyDescent="0.2">
      <c r="A1200" s="27" t="s">
        <v>1421</v>
      </c>
      <c r="B1200" s="27" t="s">
        <v>1418</v>
      </c>
      <c r="C1200" s="27" t="s">
        <v>3972</v>
      </c>
      <c r="D1200" s="27" t="s">
        <v>2658</v>
      </c>
      <c r="E1200" s="24" t="s">
        <v>5924</v>
      </c>
    </row>
    <row r="1201" spans="1:5" x14ac:dyDescent="0.2">
      <c r="A1201" s="27" t="s">
        <v>1422</v>
      </c>
      <c r="B1201" s="27" t="s">
        <v>1418</v>
      </c>
      <c r="C1201" s="27" t="s">
        <v>3973</v>
      </c>
      <c r="D1201" s="27" t="s">
        <v>2660</v>
      </c>
      <c r="E1201" s="24" t="s">
        <v>5925</v>
      </c>
    </row>
    <row r="1202" spans="1:5" x14ac:dyDescent="0.2">
      <c r="A1202" s="27" t="s">
        <v>1423</v>
      </c>
      <c r="B1202" s="27" t="s">
        <v>1418</v>
      </c>
      <c r="C1202" s="27" t="s">
        <v>3974</v>
      </c>
      <c r="D1202" s="27" t="s">
        <v>2662</v>
      </c>
      <c r="E1202" s="24" t="s">
        <v>5926</v>
      </c>
    </row>
    <row r="1203" spans="1:5" x14ac:dyDescent="0.2">
      <c r="A1203" s="27" t="s">
        <v>1424</v>
      </c>
      <c r="B1203" s="27" t="s">
        <v>1418</v>
      </c>
      <c r="C1203" s="27" t="s">
        <v>3975</v>
      </c>
      <c r="D1203" s="27" t="s">
        <v>2865</v>
      </c>
      <c r="E1203" s="24" t="s">
        <v>5927</v>
      </c>
    </row>
    <row r="1204" spans="1:5" x14ac:dyDescent="0.2">
      <c r="A1204" s="27" t="s">
        <v>1425</v>
      </c>
      <c r="B1204" s="27" t="s">
        <v>1418</v>
      </c>
      <c r="C1204" s="27" t="s">
        <v>3976</v>
      </c>
      <c r="D1204" s="27" t="s">
        <v>2664</v>
      </c>
      <c r="E1204" s="24" t="s">
        <v>5928</v>
      </c>
    </row>
    <row r="1205" spans="1:5" x14ac:dyDescent="0.2">
      <c r="A1205" s="27" t="s">
        <v>1426</v>
      </c>
      <c r="B1205" s="27" t="s">
        <v>1418</v>
      </c>
      <c r="C1205" s="27" t="s">
        <v>3977</v>
      </c>
      <c r="D1205" s="27" t="s">
        <v>2666</v>
      </c>
      <c r="E1205" s="24" t="s">
        <v>5929</v>
      </c>
    </row>
    <row r="1206" spans="1:5" x14ac:dyDescent="0.2">
      <c r="A1206" s="27" t="s">
        <v>1427</v>
      </c>
      <c r="B1206" s="27" t="s">
        <v>1418</v>
      </c>
      <c r="C1206" s="27" t="s">
        <v>3978</v>
      </c>
      <c r="D1206" s="27" t="s">
        <v>2668</v>
      </c>
      <c r="E1206" s="24" t="s">
        <v>5930</v>
      </c>
    </row>
    <row r="1207" spans="1:5" x14ac:dyDescent="0.2">
      <c r="A1207" s="27" t="s">
        <v>1428</v>
      </c>
      <c r="B1207" s="27" t="s">
        <v>1418</v>
      </c>
      <c r="C1207" s="27" t="s">
        <v>3979</v>
      </c>
      <c r="D1207" s="27" t="s">
        <v>2670</v>
      </c>
      <c r="E1207" s="24" t="s">
        <v>5931</v>
      </c>
    </row>
    <row r="1208" spans="1:5" x14ac:dyDescent="0.2">
      <c r="A1208" s="27" t="s">
        <v>1429</v>
      </c>
      <c r="B1208" s="27" t="s">
        <v>1418</v>
      </c>
      <c r="C1208" s="27" t="s">
        <v>3980</v>
      </c>
      <c r="D1208" s="27" t="s">
        <v>2672</v>
      </c>
      <c r="E1208" s="24" t="s">
        <v>5932</v>
      </c>
    </row>
    <row r="1209" spans="1:5" x14ac:dyDescent="0.2">
      <c r="A1209" s="27" t="s">
        <v>1430</v>
      </c>
      <c r="B1209" s="27" t="s">
        <v>1418</v>
      </c>
      <c r="C1209" s="27" t="s">
        <v>3981</v>
      </c>
      <c r="D1209" s="27" t="s">
        <v>2674</v>
      </c>
      <c r="E1209" s="24" t="s">
        <v>5933</v>
      </c>
    </row>
    <row r="1210" spans="1:5" x14ac:dyDescent="0.2">
      <c r="A1210" s="27" t="s">
        <v>1431</v>
      </c>
      <c r="B1210" s="27" t="s">
        <v>1418</v>
      </c>
      <c r="C1210" s="27" t="s">
        <v>3982</v>
      </c>
      <c r="D1210" s="27" t="s">
        <v>2684</v>
      </c>
      <c r="E1210" s="24" t="s">
        <v>5934</v>
      </c>
    </row>
    <row r="1211" spans="1:5" x14ac:dyDescent="0.2">
      <c r="A1211" s="27" t="s">
        <v>1432</v>
      </c>
      <c r="B1211" s="27" t="s">
        <v>1418</v>
      </c>
      <c r="C1211" s="27" t="s">
        <v>3983</v>
      </c>
      <c r="D1211" s="27" t="s">
        <v>2686</v>
      </c>
      <c r="E1211" s="24" t="s">
        <v>5935</v>
      </c>
    </row>
    <row r="1212" spans="1:5" x14ac:dyDescent="0.2">
      <c r="A1212" s="27" t="s">
        <v>1433</v>
      </c>
      <c r="B1212" s="27" t="s">
        <v>1418</v>
      </c>
      <c r="C1212" s="27" t="s">
        <v>3984</v>
      </c>
      <c r="D1212" s="27" t="s">
        <v>3377</v>
      </c>
      <c r="E1212" s="24" t="s">
        <v>5936</v>
      </c>
    </row>
    <row r="1213" spans="1:5" x14ac:dyDescent="0.2">
      <c r="A1213" s="27" t="s">
        <v>1434</v>
      </c>
      <c r="B1213" s="27" t="s">
        <v>1418</v>
      </c>
      <c r="C1213" s="27" t="s">
        <v>3985</v>
      </c>
      <c r="D1213" s="27" t="s">
        <v>2688</v>
      </c>
      <c r="E1213" s="24" t="s">
        <v>5937</v>
      </c>
    </row>
    <row r="1214" spans="1:5" x14ac:dyDescent="0.2">
      <c r="A1214" s="27" t="s">
        <v>1435</v>
      </c>
      <c r="B1214" s="27" t="s">
        <v>1418</v>
      </c>
      <c r="C1214" s="27" t="s">
        <v>3987</v>
      </c>
      <c r="D1214" s="27" t="s">
        <v>3986</v>
      </c>
      <c r="E1214" s="24" t="s">
        <v>5938</v>
      </c>
    </row>
    <row r="1215" spans="1:5" x14ac:dyDescent="0.2">
      <c r="A1215" s="27" t="s">
        <v>558</v>
      </c>
      <c r="B1215" s="27" t="s">
        <v>1418</v>
      </c>
      <c r="C1215" s="27" t="s">
        <v>2641</v>
      </c>
      <c r="D1215" s="27" t="s">
        <v>3988</v>
      </c>
      <c r="E1215" s="24" t="s">
        <v>5939</v>
      </c>
    </row>
    <row r="1216" spans="1:5" x14ac:dyDescent="0.2">
      <c r="A1216" s="27" t="s">
        <v>1436</v>
      </c>
      <c r="B1216" s="27" t="s">
        <v>1418</v>
      </c>
      <c r="C1216" s="27" t="s">
        <v>3989</v>
      </c>
      <c r="D1216" s="27" t="s">
        <v>2690</v>
      </c>
      <c r="E1216" s="24" t="s">
        <v>5940</v>
      </c>
    </row>
    <row r="1217" spans="1:5" x14ac:dyDescent="0.2">
      <c r="A1217" s="27" t="s">
        <v>1437</v>
      </c>
      <c r="B1217" s="27" t="s">
        <v>1418</v>
      </c>
      <c r="C1217" s="27" t="s">
        <v>3991</v>
      </c>
      <c r="D1217" s="27" t="s">
        <v>3990</v>
      </c>
      <c r="E1217" s="24" t="s">
        <v>5941</v>
      </c>
    </row>
    <row r="1218" spans="1:5" x14ac:dyDescent="0.2">
      <c r="A1218" s="27" t="s">
        <v>1438</v>
      </c>
      <c r="B1218" s="27" t="s">
        <v>1418</v>
      </c>
      <c r="C1218" s="27" t="s">
        <v>3993</v>
      </c>
      <c r="D1218" s="27" t="s">
        <v>3992</v>
      </c>
      <c r="E1218" s="24" t="s">
        <v>5942</v>
      </c>
    </row>
    <row r="1219" spans="1:5" x14ac:dyDescent="0.2">
      <c r="A1219" s="27" t="s">
        <v>1439</v>
      </c>
      <c r="B1219" s="27" t="s">
        <v>1418</v>
      </c>
      <c r="C1219" s="27" t="s">
        <v>3995</v>
      </c>
      <c r="D1219" s="27" t="s">
        <v>3994</v>
      </c>
      <c r="E1219" s="24" t="s">
        <v>5943</v>
      </c>
    </row>
    <row r="1220" spans="1:5" x14ac:dyDescent="0.2">
      <c r="A1220" s="27" t="s">
        <v>1440</v>
      </c>
      <c r="B1220" s="27" t="s">
        <v>1418</v>
      </c>
      <c r="C1220" s="27" t="s">
        <v>3997</v>
      </c>
      <c r="D1220" s="27" t="s">
        <v>3996</v>
      </c>
      <c r="E1220" s="24" t="s">
        <v>5944</v>
      </c>
    </row>
    <row r="1221" spans="1:5" x14ac:dyDescent="0.2">
      <c r="A1221" s="27" t="s">
        <v>1441</v>
      </c>
      <c r="B1221" s="27" t="s">
        <v>1418</v>
      </c>
      <c r="C1221" s="27" t="s">
        <v>3998</v>
      </c>
      <c r="D1221" s="27" t="s">
        <v>2698</v>
      </c>
      <c r="E1221" s="24" t="s">
        <v>5945</v>
      </c>
    </row>
    <row r="1222" spans="1:5" x14ac:dyDescent="0.2">
      <c r="A1222" s="27" t="s">
        <v>1442</v>
      </c>
      <c r="B1222" s="27" t="s">
        <v>1418</v>
      </c>
      <c r="C1222" s="27" t="s">
        <v>4000</v>
      </c>
      <c r="D1222" s="27" t="s">
        <v>3999</v>
      </c>
      <c r="E1222" s="24" t="s">
        <v>5946</v>
      </c>
    </row>
    <row r="1223" spans="1:5" x14ac:dyDescent="0.2">
      <c r="A1223" s="27" t="s">
        <v>1443</v>
      </c>
      <c r="B1223" s="27" t="s">
        <v>1418</v>
      </c>
      <c r="C1223" s="27" t="s">
        <v>4002</v>
      </c>
      <c r="D1223" s="27" t="s">
        <v>4001</v>
      </c>
      <c r="E1223" s="24" t="s">
        <v>5947</v>
      </c>
    </row>
    <row r="1224" spans="1:5" x14ac:dyDescent="0.2">
      <c r="A1224" s="27" t="s">
        <v>1444</v>
      </c>
      <c r="B1224" s="27" t="s">
        <v>1418</v>
      </c>
      <c r="C1224" s="27" t="s">
        <v>4004</v>
      </c>
      <c r="D1224" s="27" t="s">
        <v>4003</v>
      </c>
      <c r="E1224" s="24" t="s">
        <v>5948</v>
      </c>
    </row>
    <row r="1225" spans="1:5" x14ac:dyDescent="0.2">
      <c r="A1225" s="27" t="s">
        <v>1445</v>
      </c>
      <c r="B1225" s="27" t="s">
        <v>1418</v>
      </c>
      <c r="C1225" s="27" t="s">
        <v>4006</v>
      </c>
      <c r="D1225" s="27" t="s">
        <v>4005</v>
      </c>
      <c r="E1225" s="24" t="s">
        <v>5949</v>
      </c>
    </row>
    <row r="1226" spans="1:5" x14ac:dyDescent="0.2">
      <c r="A1226" s="27" t="s">
        <v>1446</v>
      </c>
      <c r="B1226" s="27" t="s">
        <v>1418</v>
      </c>
      <c r="C1226" s="27" t="s">
        <v>4008</v>
      </c>
      <c r="D1226" s="27" t="s">
        <v>4007</v>
      </c>
      <c r="E1226" s="24" t="s">
        <v>5950</v>
      </c>
    </row>
    <row r="1227" spans="1:5" x14ac:dyDescent="0.2">
      <c r="A1227" s="27" t="s">
        <v>1447</v>
      </c>
      <c r="B1227" s="27" t="s">
        <v>1418</v>
      </c>
      <c r="C1227" s="27" t="s">
        <v>4009</v>
      </c>
      <c r="D1227" s="27" t="s">
        <v>3415</v>
      </c>
      <c r="E1227" s="24" t="s">
        <v>5951</v>
      </c>
    </row>
    <row r="1228" spans="1:5" x14ac:dyDescent="0.2">
      <c r="A1228" s="27" t="s">
        <v>1448</v>
      </c>
      <c r="B1228" s="27" t="s">
        <v>1418</v>
      </c>
      <c r="C1228" s="27" t="s">
        <v>4011</v>
      </c>
      <c r="D1228" s="27" t="s">
        <v>4010</v>
      </c>
      <c r="E1228" s="24" t="s">
        <v>5952</v>
      </c>
    </row>
    <row r="1229" spans="1:5" x14ac:dyDescent="0.2">
      <c r="A1229" s="27" t="s">
        <v>1449</v>
      </c>
      <c r="B1229" s="27" t="s">
        <v>1418</v>
      </c>
      <c r="C1229" s="27" t="s">
        <v>4012</v>
      </c>
      <c r="D1229" s="27" t="s">
        <v>2712</v>
      </c>
      <c r="E1229" s="24" t="s">
        <v>5953</v>
      </c>
    </row>
    <row r="1230" spans="1:5" x14ac:dyDescent="0.2">
      <c r="A1230" s="27" t="s">
        <v>1450</v>
      </c>
      <c r="B1230" s="27" t="s">
        <v>1418</v>
      </c>
      <c r="C1230" s="27" t="s">
        <v>4013</v>
      </c>
      <c r="D1230" s="27" t="s">
        <v>2715</v>
      </c>
      <c r="E1230" s="24" t="s">
        <v>5954</v>
      </c>
    </row>
    <row r="1231" spans="1:5" x14ac:dyDescent="0.2">
      <c r="A1231" s="27" t="s">
        <v>1451</v>
      </c>
      <c r="B1231" s="27" t="s">
        <v>1418</v>
      </c>
      <c r="C1231" s="27" t="s">
        <v>4014</v>
      </c>
      <c r="D1231" s="27" t="s">
        <v>2717</v>
      </c>
      <c r="E1231" s="24" t="s">
        <v>5955</v>
      </c>
    </row>
    <row r="1232" spans="1:5" x14ac:dyDescent="0.2">
      <c r="A1232" s="27" t="s">
        <v>1452</v>
      </c>
      <c r="B1232" s="27" t="s">
        <v>1418</v>
      </c>
      <c r="C1232" s="27" t="s">
        <v>4016</v>
      </c>
      <c r="D1232" s="27" t="s">
        <v>4015</v>
      </c>
      <c r="E1232" s="24" t="s">
        <v>5956</v>
      </c>
    </row>
    <row r="1233" spans="1:5" x14ac:dyDescent="0.2">
      <c r="A1233" s="27" t="s">
        <v>1453</v>
      </c>
      <c r="B1233" s="27" t="s">
        <v>1418</v>
      </c>
      <c r="C1233" s="27" t="s">
        <v>4017</v>
      </c>
      <c r="D1233" s="27" t="s">
        <v>3559</v>
      </c>
      <c r="E1233" s="24" t="s">
        <v>5957</v>
      </c>
    </row>
    <row r="1234" spans="1:5" x14ac:dyDescent="0.2">
      <c r="A1234" s="27" t="s">
        <v>1454</v>
      </c>
      <c r="B1234" s="27" t="s">
        <v>1418</v>
      </c>
      <c r="C1234" s="27" t="s">
        <v>4019</v>
      </c>
      <c r="D1234" s="27" t="s">
        <v>4018</v>
      </c>
      <c r="E1234" s="24" t="s">
        <v>5958</v>
      </c>
    </row>
    <row r="1235" spans="1:5" x14ac:dyDescent="0.2">
      <c r="A1235" s="27" t="s">
        <v>1075</v>
      </c>
      <c r="B1235" s="27" t="s">
        <v>1418</v>
      </c>
      <c r="C1235" s="27" t="s">
        <v>3486</v>
      </c>
      <c r="D1235" s="27" t="s">
        <v>4020</v>
      </c>
      <c r="E1235" s="24" t="s">
        <v>5959</v>
      </c>
    </row>
    <row r="1236" spans="1:5" x14ac:dyDescent="0.2">
      <c r="A1236" s="27" t="s">
        <v>1455</v>
      </c>
      <c r="B1236" s="27" t="s">
        <v>1418</v>
      </c>
      <c r="C1236" s="27" t="s">
        <v>4022</v>
      </c>
      <c r="D1236" s="27" t="s">
        <v>4021</v>
      </c>
      <c r="E1236" s="24" t="s">
        <v>5960</v>
      </c>
    </row>
    <row r="1237" spans="1:5" x14ac:dyDescent="0.2">
      <c r="A1237" s="27" t="s">
        <v>1457</v>
      </c>
      <c r="B1237" s="27" t="s">
        <v>1456</v>
      </c>
      <c r="C1237" s="27" t="s">
        <v>4023</v>
      </c>
      <c r="D1237" s="27" t="s">
        <v>2768</v>
      </c>
      <c r="E1237" s="24" t="s">
        <v>5961</v>
      </c>
    </row>
    <row r="1238" spans="1:5" x14ac:dyDescent="0.2">
      <c r="A1238" s="27" t="s">
        <v>1458</v>
      </c>
      <c r="B1238" s="27" t="s">
        <v>1456</v>
      </c>
      <c r="C1238" s="27" t="s">
        <v>4024</v>
      </c>
      <c r="D1238" s="27" t="s">
        <v>2770</v>
      </c>
      <c r="E1238" s="24" t="s">
        <v>5962</v>
      </c>
    </row>
    <row r="1239" spans="1:5" x14ac:dyDescent="0.2">
      <c r="A1239" s="27" t="s">
        <v>1459</v>
      </c>
      <c r="B1239" s="27" t="s">
        <v>1456</v>
      </c>
      <c r="C1239" s="27" t="s">
        <v>4025</v>
      </c>
      <c r="D1239" s="27" t="s">
        <v>2591</v>
      </c>
      <c r="E1239" s="24" t="s">
        <v>5963</v>
      </c>
    </row>
    <row r="1240" spans="1:5" x14ac:dyDescent="0.2">
      <c r="A1240" s="27" t="s">
        <v>1460</v>
      </c>
      <c r="B1240" s="27" t="s">
        <v>1456</v>
      </c>
      <c r="C1240" s="27" t="s">
        <v>4026</v>
      </c>
      <c r="D1240" s="27" t="s">
        <v>2773</v>
      </c>
      <c r="E1240" s="24" t="s">
        <v>5964</v>
      </c>
    </row>
    <row r="1241" spans="1:5" x14ac:dyDescent="0.2">
      <c r="A1241" s="27" t="s">
        <v>1461</v>
      </c>
      <c r="B1241" s="27" t="s">
        <v>1456</v>
      </c>
      <c r="C1241" s="27" t="s">
        <v>4027</v>
      </c>
      <c r="D1241" s="27" t="s">
        <v>2775</v>
      </c>
      <c r="E1241" s="24" t="s">
        <v>5965</v>
      </c>
    </row>
    <row r="1242" spans="1:5" x14ac:dyDescent="0.2">
      <c r="A1242" s="27" t="s">
        <v>1462</v>
      </c>
      <c r="B1242" s="27" t="s">
        <v>1456</v>
      </c>
      <c r="C1242" s="27" t="s">
        <v>4028</v>
      </c>
      <c r="D1242" s="27" t="s">
        <v>3424</v>
      </c>
      <c r="E1242" s="24" t="s">
        <v>5966</v>
      </c>
    </row>
    <row r="1243" spans="1:5" x14ac:dyDescent="0.2">
      <c r="A1243" s="27" t="s">
        <v>1463</v>
      </c>
      <c r="B1243" s="27" t="s">
        <v>1456</v>
      </c>
      <c r="C1243" s="27" t="s">
        <v>4029</v>
      </c>
      <c r="D1243" s="27" t="s">
        <v>2777</v>
      </c>
      <c r="E1243" s="24" t="s">
        <v>5967</v>
      </c>
    </row>
    <row r="1244" spans="1:5" x14ac:dyDescent="0.2">
      <c r="A1244" s="27" t="s">
        <v>1464</v>
      </c>
      <c r="B1244" s="27" t="s">
        <v>1456</v>
      </c>
      <c r="C1244" s="27" t="s">
        <v>4030</v>
      </c>
      <c r="D1244" s="27" t="s">
        <v>2779</v>
      </c>
      <c r="E1244" s="24" t="s">
        <v>5968</v>
      </c>
    </row>
    <row r="1245" spans="1:5" x14ac:dyDescent="0.2">
      <c r="A1245" s="27" t="s">
        <v>1465</v>
      </c>
      <c r="B1245" s="27" t="s">
        <v>1456</v>
      </c>
      <c r="C1245" s="27" t="s">
        <v>4031</v>
      </c>
      <c r="D1245" s="27" t="s">
        <v>2919</v>
      </c>
      <c r="E1245" s="24" t="s">
        <v>5969</v>
      </c>
    </row>
    <row r="1246" spans="1:5" x14ac:dyDescent="0.2">
      <c r="A1246" s="27" t="s">
        <v>1466</v>
      </c>
      <c r="B1246" s="27" t="s">
        <v>1456</v>
      </c>
      <c r="C1246" s="27" t="s">
        <v>4033</v>
      </c>
      <c r="D1246" s="27" t="s">
        <v>4032</v>
      </c>
      <c r="E1246" s="24" t="s">
        <v>5970</v>
      </c>
    </row>
    <row r="1247" spans="1:5" x14ac:dyDescent="0.2">
      <c r="A1247" s="27" t="s">
        <v>1467</v>
      </c>
      <c r="B1247" s="27" t="s">
        <v>1456</v>
      </c>
      <c r="C1247" s="27" t="s">
        <v>4034</v>
      </c>
      <c r="D1247" s="27" t="s">
        <v>2837</v>
      </c>
      <c r="E1247" s="24" t="s">
        <v>5971</v>
      </c>
    </row>
    <row r="1248" spans="1:5" x14ac:dyDescent="0.2">
      <c r="A1248" s="27" t="s">
        <v>1468</v>
      </c>
      <c r="B1248" s="27" t="s">
        <v>1456</v>
      </c>
      <c r="C1248" s="27" t="s">
        <v>4036</v>
      </c>
      <c r="D1248" s="27" t="s">
        <v>4035</v>
      </c>
      <c r="E1248" s="24" t="s">
        <v>5972</v>
      </c>
    </row>
    <row r="1249" spans="1:5" x14ac:dyDescent="0.2">
      <c r="A1249" s="27" t="s">
        <v>1469</v>
      </c>
      <c r="B1249" s="27" t="s">
        <v>1456</v>
      </c>
      <c r="C1249" s="27" t="s">
        <v>4038</v>
      </c>
      <c r="D1249" s="27" t="s">
        <v>4037</v>
      </c>
      <c r="E1249" s="24" t="s">
        <v>5973</v>
      </c>
    </row>
    <row r="1250" spans="1:5" x14ac:dyDescent="0.2">
      <c r="A1250" s="27" t="s">
        <v>1470</v>
      </c>
      <c r="B1250" s="27" t="s">
        <v>1456</v>
      </c>
      <c r="C1250" s="27" t="s">
        <v>4040</v>
      </c>
      <c r="D1250" s="27" t="s">
        <v>4039</v>
      </c>
      <c r="E1250" s="24" t="s">
        <v>5974</v>
      </c>
    </row>
    <row r="1251" spans="1:5" x14ac:dyDescent="0.2">
      <c r="A1251" s="27" t="s">
        <v>1471</v>
      </c>
      <c r="B1251" s="27" t="s">
        <v>1456</v>
      </c>
      <c r="C1251" s="27" t="s">
        <v>4042</v>
      </c>
      <c r="D1251" s="27" t="s">
        <v>4041</v>
      </c>
      <c r="E1251" s="24" t="s">
        <v>5975</v>
      </c>
    </row>
    <row r="1252" spans="1:5" x14ac:dyDescent="0.2">
      <c r="A1252" s="27" t="s">
        <v>1472</v>
      </c>
      <c r="B1252" s="27" t="s">
        <v>1456</v>
      </c>
      <c r="C1252" s="27" t="s">
        <v>4043</v>
      </c>
      <c r="D1252" s="27" t="s">
        <v>3439</v>
      </c>
      <c r="E1252" s="24" t="s">
        <v>5976</v>
      </c>
    </row>
    <row r="1253" spans="1:5" x14ac:dyDescent="0.2">
      <c r="A1253" s="27" t="s">
        <v>1023</v>
      </c>
      <c r="B1253" s="27" t="s">
        <v>1456</v>
      </c>
      <c r="C1253" s="27" t="s">
        <v>3416</v>
      </c>
      <c r="D1253" s="27" t="s">
        <v>4044</v>
      </c>
      <c r="E1253" s="24" t="s">
        <v>5977</v>
      </c>
    </row>
    <row r="1254" spans="1:5" x14ac:dyDescent="0.2">
      <c r="A1254" s="27" t="s">
        <v>357</v>
      </c>
      <c r="B1254" s="27" t="s">
        <v>1456</v>
      </c>
      <c r="C1254" s="27" t="s">
        <v>2255</v>
      </c>
      <c r="D1254" s="27" t="s">
        <v>4045</v>
      </c>
      <c r="E1254" s="24" t="s">
        <v>5978</v>
      </c>
    </row>
    <row r="1255" spans="1:5" x14ac:dyDescent="0.2">
      <c r="A1255" s="27" t="s">
        <v>1473</v>
      </c>
      <c r="B1255" s="27" t="s">
        <v>1456</v>
      </c>
      <c r="C1255" s="27" t="s">
        <v>4047</v>
      </c>
      <c r="D1255" s="27" t="s">
        <v>4046</v>
      </c>
      <c r="E1255" s="24" t="s">
        <v>5979</v>
      </c>
    </row>
    <row r="1256" spans="1:5" x14ac:dyDescent="0.2">
      <c r="A1256" s="27" t="s">
        <v>1474</v>
      </c>
      <c r="B1256" s="27" t="s">
        <v>1456</v>
      </c>
      <c r="C1256" s="27" t="s">
        <v>3955</v>
      </c>
      <c r="D1256" s="27" t="s">
        <v>4048</v>
      </c>
      <c r="E1256" s="24" t="s">
        <v>5980</v>
      </c>
    </row>
    <row r="1257" spans="1:5" x14ac:dyDescent="0.2">
      <c r="A1257" s="27" t="s">
        <v>1475</v>
      </c>
      <c r="B1257" s="27" t="s">
        <v>1456</v>
      </c>
      <c r="C1257" s="27" t="s">
        <v>4050</v>
      </c>
      <c r="D1257" s="27" t="s">
        <v>4049</v>
      </c>
      <c r="E1257" s="24" t="s">
        <v>5981</v>
      </c>
    </row>
    <row r="1258" spans="1:5" x14ac:dyDescent="0.2">
      <c r="A1258" s="27" t="s">
        <v>1476</v>
      </c>
      <c r="B1258" s="27" t="s">
        <v>1456</v>
      </c>
      <c r="C1258" s="27" t="s">
        <v>4052</v>
      </c>
      <c r="D1258" s="27" t="s">
        <v>4051</v>
      </c>
      <c r="E1258" s="24" t="s">
        <v>5982</v>
      </c>
    </row>
    <row r="1259" spans="1:5" x14ac:dyDescent="0.2">
      <c r="A1259" s="27" t="s">
        <v>1477</v>
      </c>
      <c r="B1259" s="27" t="s">
        <v>1456</v>
      </c>
      <c r="C1259" s="27" t="s">
        <v>4054</v>
      </c>
      <c r="D1259" s="27" t="s">
        <v>4053</v>
      </c>
      <c r="E1259" s="24" t="s">
        <v>5983</v>
      </c>
    </row>
    <row r="1260" spans="1:5" x14ac:dyDescent="0.2">
      <c r="A1260" s="27" t="s">
        <v>1478</v>
      </c>
      <c r="B1260" s="27" t="s">
        <v>1456</v>
      </c>
      <c r="C1260" s="27" t="s">
        <v>4056</v>
      </c>
      <c r="D1260" s="27" t="s">
        <v>4055</v>
      </c>
      <c r="E1260" s="24" t="s">
        <v>5984</v>
      </c>
    </row>
    <row r="1261" spans="1:5" x14ac:dyDescent="0.2">
      <c r="A1261" s="27" t="s">
        <v>1479</v>
      </c>
      <c r="B1261" s="27" t="s">
        <v>1456</v>
      </c>
      <c r="C1261" s="27" t="s">
        <v>4058</v>
      </c>
      <c r="D1261" s="27" t="s">
        <v>4057</v>
      </c>
      <c r="E1261" s="24" t="s">
        <v>5985</v>
      </c>
    </row>
    <row r="1262" spans="1:5" x14ac:dyDescent="0.2">
      <c r="A1262" s="27" t="s">
        <v>1480</v>
      </c>
      <c r="B1262" s="27" t="s">
        <v>1456</v>
      </c>
      <c r="C1262" s="27" t="s">
        <v>4060</v>
      </c>
      <c r="D1262" s="27" t="s">
        <v>4059</v>
      </c>
      <c r="E1262" s="24" t="s">
        <v>5986</v>
      </c>
    </row>
    <row r="1263" spans="1:5" x14ac:dyDescent="0.2">
      <c r="A1263" s="27" t="s">
        <v>1481</v>
      </c>
      <c r="B1263" s="27" t="s">
        <v>1456</v>
      </c>
      <c r="C1263" s="27" t="s">
        <v>4061</v>
      </c>
      <c r="D1263" s="27" t="s">
        <v>3444</v>
      </c>
      <c r="E1263" s="24" t="s">
        <v>5987</v>
      </c>
    </row>
    <row r="1264" spans="1:5" x14ac:dyDescent="0.2">
      <c r="A1264" s="27" t="s">
        <v>1482</v>
      </c>
      <c r="B1264" s="27" t="s">
        <v>1456</v>
      </c>
      <c r="C1264" s="27" t="s">
        <v>4062</v>
      </c>
      <c r="D1264" s="27" t="s">
        <v>3448</v>
      </c>
      <c r="E1264" s="24" t="s">
        <v>5988</v>
      </c>
    </row>
    <row r="1265" spans="1:5" x14ac:dyDescent="0.2">
      <c r="A1265" s="27" t="s">
        <v>1483</v>
      </c>
      <c r="B1265" s="27" t="s">
        <v>1456</v>
      </c>
      <c r="C1265" s="27" t="s">
        <v>4064</v>
      </c>
      <c r="D1265" s="27" t="s">
        <v>4063</v>
      </c>
      <c r="E1265" s="24" t="s">
        <v>5989</v>
      </c>
    </row>
    <row r="1266" spans="1:5" x14ac:dyDescent="0.2">
      <c r="A1266" s="27" t="s">
        <v>1484</v>
      </c>
      <c r="B1266" s="27" t="s">
        <v>1456</v>
      </c>
      <c r="C1266" s="27" t="s">
        <v>4066</v>
      </c>
      <c r="D1266" s="27" t="s">
        <v>4065</v>
      </c>
      <c r="E1266" s="24" t="s">
        <v>5990</v>
      </c>
    </row>
    <row r="1267" spans="1:5" x14ac:dyDescent="0.2">
      <c r="A1267" s="27" t="s">
        <v>1486</v>
      </c>
      <c r="B1267" s="27" t="s">
        <v>1485</v>
      </c>
      <c r="C1267" s="27" t="s">
        <v>4067</v>
      </c>
      <c r="D1267" s="27" t="s">
        <v>2855</v>
      </c>
      <c r="E1267" s="24" t="s">
        <v>5991</v>
      </c>
    </row>
    <row r="1268" spans="1:5" x14ac:dyDescent="0.2">
      <c r="A1268" s="27" t="s">
        <v>1487</v>
      </c>
      <c r="B1268" s="27" t="s">
        <v>1485</v>
      </c>
      <c r="C1268" s="27" t="s">
        <v>4068</v>
      </c>
      <c r="D1268" s="27" t="s">
        <v>2857</v>
      </c>
      <c r="E1268" s="24" t="s">
        <v>5992</v>
      </c>
    </row>
    <row r="1269" spans="1:5" x14ac:dyDescent="0.2">
      <c r="A1269" s="27" t="s">
        <v>1488</v>
      </c>
      <c r="B1269" s="27" t="s">
        <v>1485</v>
      </c>
      <c r="C1269" s="27" t="s">
        <v>4069</v>
      </c>
      <c r="D1269" s="27" t="s">
        <v>2859</v>
      </c>
      <c r="E1269" s="24" t="s">
        <v>5993</v>
      </c>
    </row>
    <row r="1270" spans="1:5" x14ac:dyDescent="0.2">
      <c r="A1270" s="27" t="s">
        <v>1489</v>
      </c>
      <c r="B1270" s="27" t="s">
        <v>1485</v>
      </c>
      <c r="C1270" s="27" t="s">
        <v>4070</v>
      </c>
      <c r="D1270" s="27" t="s">
        <v>2861</v>
      </c>
      <c r="E1270" s="24" t="s">
        <v>5994</v>
      </c>
    </row>
    <row r="1271" spans="1:5" x14ac:dyDescent="0.2">
      <c r="A1271" s="27" t="s">
        <v>1490</v>
      </c>
      <c r="B1271" s="27" t="s">
        <v>1485</v>
      </c>
      <c r="C1271" s="27" t="s">
        <v>4072</v>
      </c>
      <c r="D1271" s="27" t="s">
        <v>4071</v>
      </c>
      <c r="E1271" s="24" t="s">
        <v>5995</v>
      </c>
    </row>
    <row r="1272" spans="1:5" x14ac:dyDescent="0.2">
      <c r="A1272" s="27" t="s">
        <v>1491</v>
      </c>
      <c r="B1272" s="27" t="s">
        <v>1485</v>
      </c>
      <c r="C1272" s="27" t="s">
        <v>3419</v>
      </c>
      <c r="D1272" s="27" t="s">
        <v>4073</v>
      </c>
      <c r="E1272" s="24" t="s">
        <v>5996</v>
      </c>
    </row>
    <row r="1273" spans="1:5" x14ac:dyDescent="0.2">
      <c r="A1273" s="27" t="s">
        <v>1492</v>
      </c>
      <c r="B1273" s="27" t="s">
        <v>1485</v>
      </c>
      <c r="C1273" s="27" t="s">
        <v>4075</v>
      </c>
      <c r="D1273" s="27" t="s">
        <v>4074</v>
      </c>
      <c r="E1273" s="24" t="s">
        <v>5997</v>
      </c>
    </row>
    <row r="1274" spans="1:5" x14ac:dyDescent="0.2">
      <c r="A1274" s="27" t="s">
        <v>1493</v>
      </c>
      <c r="B1274" s="27" t="s">
        <v>1485</v>
      </c>
      <c r="C1274" s="27" t="s">
        <v>4077</v>
      </c>
      <c r="D1274" s="27" t="s">
        <v>4076</v>
      </c>
      <c r="E1274" s="24" t="s">
        <v>5998</v>
      </c>
    </row>
    <row r="1275" spans="1:5" x14ac:dyDescent="0.2">
      <c r="A1275" s="27" t="s">
        <v>1494</v>
      </c>
      <c r="B1275" s="27" t="s">
        <v>1485</v>
      </c>
      <c r="C1275" s="27" t="s">
        <v>4078</v>
      </c>
      <c r="D1275" s="27" t="s">
        <v>2895</v>
      </c>
      <c r="E1275" s="24" t="s">
        <v>5999</v>
      </c>
    </row>
    <row r="1276" spans="1:5" x14ac:dyDescent="0.2">
      <c r="A1276" s="27" t="s">
        <v>1495</v>
      </c>
      <c r="B1276" s="27" t="s">
        <v>1485</v>
      </c>
      <c r="C1276" s="27" t="s">
        <v>4080</v>
      </c>
      <c r="D1276" s="27" t="s">
        <v>4079</v>
      </c>
      <c r="E1276" s="24" t="s">
        <v>6000</v>
      </c>
    </row>
    <row r="1277" spans="1:5" x14ac:dyDescent="0.2">
      <c r="A1277" s="27" t="s">
        <v>1496</v>
      </c>
      <c r="B1277" s="27" t="s">
        <v>1485</v>
      </c>
      <c r="C1277" s="27" t="s">
        <v>4082</v>
      </c>
      <c r="D1277" s="27" t="s">
        <v>4081</v>
      </c>
      <c r="E1277" s="24" t="s">
        <v>6001</v>
      </c>
    </row>
    <row r="1278" spans="1:5" x14ac:dyDescent="0.2">
      <c r="A1278" s="27" t="s">
        <v>1497</v>
      </c>
      <c r="B1278" s="27" t="s">
        <v>1485</v>
      </c>
      <c r="C1278" s="27" t="s">
        <v>4084</v>
      </c>
      <c r="D1278" s="27" t="s">
        <v>4083</v>
      </c>
      <c r="E1278" s="24" t="s">
        <v>6002</v>
      </c>
    </row>
    <row r="1279" spans="1:5" x14ac:dyDescent="0.2">
      <c r="A1279" s="27" t="s">
        <v>1498</v>
      </c>
      <c r="B1279" s="27" t="s">
        <v>1485</v>
      </c>
      <c r="C1279" s="27" t="s">
        <v>4085</v>
      </c>
      <c r="D1279" s="27" t="s">
        <v>2897</v>
      </c>
      <c r="E1279" s="24" t="s">
        <v>6003</v>
      </c>
    </row>
    <row r="1280" spans="1:5" x14ac:dyDescent="0.2">
      <c r="A1280" s="27" t="s">
        <v>1499</v>
      </c>
      <c r="B1280" s="27" t="s">
        <v>1485</v>
      </c>
      <c r="C1280" s="27" t="s">
        <v>4086</v>
      </c>
      <c r="D1280" s="27" t="s">
        <v>2899</v>
      </c>
      <c r="E1280" s="24" t="s">
        <v>6004</v>
      </c>
    </row>
    <row r="1281" spans="1:5" x14ac:dyDescent="0.2">
      <c r="A1281" s="27" t="s">
        <v>430</v>
      </c>
      <c r="B1281" s="27" t="s">
        <v>1485</v>
      </c>
      <c r="C1281" s="27" t="s">
        <v>2402</v>
      </c>
      <c r="D1281" s="27" t="s">
        <v>4087</v>
      </c>
      <c r="E1281" s="24" t="s">
        <v>6005</v>
      </c>
    </row>
    <row r="1282" spans="1:5" x14ac:dyDescent="0.2">
      <c r="A1282" s="27" t="s">
        <v>1500</v>
      </c>
      <c r="B1282" s="27" t="s">
        <v>1485</v>
      </c>
      <c r="C1282" s="27" t="s">
        <v>4089</v>
      </c>
      <c r="D1282" s="27" t="s">
        <v>4088</v>
      </c>
      <c r="E1282" s="24" t="s">
        <v>6006</v>
      </c>
    </row>
    <row r="1283" spans="1:5" x14ac:dyDescent="0.2">
      <c r="A1283" s="27" t="s">
        <v>1501</v>
      </c>
      <c r="B1283" s="27" t="s">
        <v>1485</v>
      </c>
      <c r="C1283" s="27" t="s">
        <v>4091</v>
      </c>
      <c r="D1283" s="27" t="s">
        <v>4090</v>
      </c>
      <c r="E1283" s="24" t="s">
        <v>6007</v>
      </c>
    </row>
    <row r="1284" spans="1:5" x14ac:dyDescent="0.2">
      <c r="A1284" s="27" t="s">
        <v>1301</v>
      </c>
      <c r="B1284" s="27" t="s">
        <v>1485</v>
      </c>
      <c r="C1284" s="27" t="s">
        <v>3801</v>
      </c>
      <c r="D1284" s="27" t="s">
        <v>2698</v>
      </c>
      <c r="E1284" s="24" t="s">
        <v>6008</v>
      </c>
    </row>
    <row r="1285" spans="1:5" x14ac:dyDescent="0.2">
      <c r="A1285" s="27" t="s">
        <v>1502</v>
      </c>
      <c r="B1285" s="27" t="s">
        <v>1485</v>
      </c>
      <c r="C1285" s="27" t="s">
        <v>4092</v>
      </c>
      <c r="D1285" s="27" t="s">
        <v>3521</v>
      </c>
      <c r="E1285" s="24" t="s">
        <v>6009</v>
      </c>
    </row>
    <row r="1286" spans="1:5" x14ac:dyDescent="0.2">
      <c r="A1286" s="27" t="s">
        <v>1504</v>
      </c>
      <c r="B1286" s="27" t="s">
        <v>1503</v>
      </c>
      <c r="C1286" s="27" t="s">
        <v>4093</v>
      </c>
      <c r="D1286" s="27" t="s">
        <v>2904</v>
      </c>
      <c r="E1286" s="24" t="s">
        <v>6010</v>
      </c>
    </row>
    <row r="1287" spans="1:5" x14ac:dyDescent="0.2">
      <c r="A1287" s="27" t="s">
        <v>1505</v>
      </c>
      <c r="B1287" s="27" t="s">
        <v>1503</v>
      </c>
      <c r="C1287" s="27" t="s">
        <v>4094</v>
      </c>
      <c r="D1287" s="27" t="s">
        <v>2906</v>
      </c>
      <c r="E1287" s="24" t="s">
        <v>6011</v>
      </c>
    </row>
    <row r="1288" spans="1:5" x14ac:dyDescent="0.2">
      <c r="A1288" s="27" t="s">
        <v>1506</v>
      </c>
      <c r="B1288" s="27" t="s">
        <v>1503</v>
      </c>
      <c r="C1288" s="27" t="s">
        <v>4095</v>
      </c>
      <c r="D1288" s="27" t="s">
        <v>2908</v>
      </c>
      <c r="E1288" s="24" t="s">
        <v>6012</v>
      </c>
    </row>
    <row r="1289" spans="1:5" x14ac:dyDescent="0.2">
      <c r="A1289" s="27" t="s">
        <v>1507</v>
      </c>
      <c r="B1289" s="27" t="s">
        <v>1503</v>
      </c>
      <c r="C1289" s="27" t="s">
        <v>4096</v>
      </c>
      <c r="D1289" s="27" t="s">
        <v>1975</v>
      </c>
      <c r="E1289" s="24" t="s">
        <v>6013</v>
      </c>
    </row>
    <row r="1290" spans="1:5" x14ac:dyDescent="0.2">
      <c r="A1290" s="27" t="s">
        <v>1508</v>
      </c>
      <c r="B1290" s="27" t="s">
        <v>1503</v>
      </c>
      <c r="C1290" s="27" t="s">
        <v>4097</v>
      </c>
      <c r="D1290" s="27" t="s">
        <v>2911</v>
      </c>
      <c r="E1290" s="24" t="s">
        <v>6014</v>
      </c>
    </row>
    <row r="1291" spans="1:5" x14ac:dyDescent="0.2">
      <c r="A1291" s="27" t="s">
        <v>1509</v>
      </c>
      <c r="B1291" s="27" t="s">
        <v>1503</v>
      </c>
      <c r="C1291" s="27" t="s">
        <v>4098</v>
      </c>
      <c r="D1291" s="27" t="s">
        <v>2913</v>
      </c>
      <c r="E1291" s="24" t="s">
        <v>6015</v>
      </c>
    </row>
    <row r="1292" spans="1:5" x14ac:dyDescent="0.2">
      <c r="A1292" s="27" t="s">
        <v>1510</v>
      </c>
      <c r="B1292" s="27" t="s">
        <v>1503</v>
      </c>
      <c r="C1292" s="27" t="s">
        <v>4099</v>
      </c>
      <c r="D1292" s="27" t="s">
        <v>2915</v>
      </c>
      <c r="E1292" s="24" t="s">
        <v>6016</v>
      </c>
    </row>
    <row r="1293" spans="1:5" x14ac:dyDescent="0.2">
      <c r="A1293" s="27" t="s">
        <v>1511</v>
      </c>
      <c r="B1293" s="27" t="s">
        <v>1503</v>
      </c>
      <c r="C1293" s="27" t="s">
        <v>4100</v>
      </c>
      <c r="D1293" s="27" t="s">
        <v>2919</v>
      </c>
      <c r="E1293" s="24" t="s">
        <v>6017</v>
      </c>
    </row>
    <row r="1294" spans="1:5" x14ac:dyDescent="0.2">
      <c r="A1294" s="27" t="s">
        <v>1512</v>
      </c>
      <c r="B1294" s="27" t="s">
        <v>1503</v>
      </c>
      <c r="C1294" s="27" t="s">
        <v>4102</v>
      </c>
      <c r="D1294" s="27" t="s">
        <v>4101</v>
      </c>
      <c r="E1294" s="24" t="s">
        <v>6018</v>
      </c>
    </row>
    <row r="1295" spans="1:5" x14ac:dyDescent="0.2">
      <c r="A1295" s="27" t="s">
        <v>1513</v>
      </c>
      <c r="B1295" s="27" t="s">
        <v>1503</v>
      </c>
      <c r="C1295" s="27" t="s">
        <v>4104</v>
      </c>
      <c r="D1295" s="27" t="s">
        <v>4103</v>
      </c>
      <c r="E1295" s="24" t="s">
        <v>6019</v>
      </c>
    </row>
    <row r="1296" spans="1:5" x14ac:dyDescent="0.2">
      <c r="A1296" s="27" t="s">
        <v>1514</v>
      </c>
      <c r="B1296" s="27" t="s">
        <v>1503</v>
      </c>
      <c r="C1296" s="27" t="s">
        <v>4106</v>
      </c>
      <c r="D1296" s="27" t="s">
        <v>4105</v>
      </c>
      <c r="E1296" s="24" t="s">
        <v>6020</v>
      </c>
    </row>
    <row r="1297" spans="1:5" x14ac:dyDescent="0.2">
      <c r="A1297" s="27" t="s">
        <v>526</v>
      </c>
      <c r="B1297" s="27" t="s">
        <v>1503</v>
      </c>
      <c r="C1297" s="27" t="s">
        <v>2534</v>
      </c>
      <c r="D1297" s="27" t="s">
        <v>2955</v>
      </c>
      <c r="E1297" s="24" t="s">
        <v>6021</v>
      </c>
    </row>
    <row r="1298" spans="1:5" x14ac:dyDescent="0.2">
      <c r="A1298" s="27" t="s">
        <v>1515</v>
      </c>
      <c r="B1298" s="27" t="s">
        <v>1503</v>
      </c>
      <c r="C1298" s="27" t="s">
        <v>4107</v>
      </c>
      <c r="D1298" s="27" t="s">
        <v>2956</v>
      </c>
      <c r="E1298" s="24" t="s">
        <v>6022</v>
      </c>
    </row>
    <row r="1299" spans="1:5" x14ac:dyDescent="0.2">
      <c r="A1299" s="27" t="s">
        <v>1516</v>
      </c>
      <c r="B1299" s="27" t="s">
        <v>1503</v>
      </c>
      <c r="C1299" s="27" t="s">
        <v>4108</v>
      </c>
      <c r="D1299" s="27" t="s">
        <v>3634</v>
      </c>
      <c r="E1299" s="24" t="s">
        <v>6023</v>
      </c>
    </row>
    <row r="1300" spans="1:5" x14ac:dyDescent="0.2">
      <c r="A1300" s="27" t="s">
        <v>1517</v>
      </c>
      <c r="B1300" s="27" t="s">
        <v>1503</v>
      </c>
      <c r="C1300" s="27" t="s">
        <v>4109</v>
      </c>
      <c r="D1300" s="27" t="s">
        <v>3642</v>
      </c>
      <c r="E1300" s="24" t="s">
        <v>6024</v>
      </c>
    </row>
    <row r="1301" spans="1:5" x14ac:dyDescent="0.2">
      <c r="A1301" s="27" t="s">
        <v>1518</v>
      </c>
      <c r="B1301" s="27" t="s">
        <v>1503</v>
      </c>
      <c r="C1301" s="27" t="s">
        <v>4110</v>
      </c>
      <c r="D1301" s="27" t="s">
        <v>2968</v>
      </c>
      <c r="E1301" s="24" t="s">
        <v>6025</v>
      </c>
    </row>
    <row r="1302" spans="1:5" x14ac:dyDescent="0.2">
      <c r="A1302" s="27" t="s">
        <v>1519</v>
      </c>
      <c r="B1302" s="27" t="s">
        <v>1503</v>
      </c>
      <c r="C1302" s="27" t="s">
        <v>4112</v>
      </c>
      <c r="D1302" s="27" t="s">
        <v>4111</v>
      </c>
      <c r="E1302" s="24" t="s">
        <v>6026</v>
      </c>
    </row>
    <row r="1303" spans="1:5" x14ac:dyDescent="0.2">
      <c r="A1303" s="27" t="s">
        <v>1520</v>
      </c>
      <c r="B1303" s="27" t="s">
        <v>1503</v>
      </c>
      <c r="C1303" s="27" t="s">
        <v>4114</v>
      </c>
      <c r="D1303" s="27" t="s">
        <v>4113</v>
      </c>
      <c r="E1303" s="24" t="s">
        <v>6027</v>
      </c>
    </row>
    <row r="1304" spans="1:5" x14ac:dyDescent="0.2">
      <c r="A1304" s="27" t="s">
        <v>1521</v>
      </c>
      <c r="B1304" s="27" t="s">
        <v>1503</v>
      </c>
      <c r="C1304" s="27" t="s">
        <v>4116</v>
      </c>
      <c r="D1304" s="27" t="s">
        <v>4115</v>
      </c>
      <c r="E1304" s="24" t="s">
        <v>6028</v>
      </c>
    </row>
    <row r="1305" spans="1:5" x14ac:dyDescent="0.2">
      <c r="A1305" s="27" t="s">
        <v>1523</v>
      </c>
      <c r="B1305" s="27" t="s">
        <v>1522</v>
      </c>
      <c r="C1305" s="27" t="s">
        <v>4117</v>
      </c>
      <c r="D1305" s="27" t="s">
        <v>2970</v>
      </c>
      <c r="E1305" s="24" t="s">
        <v>6029</v>
      </c>
    </row>
    <row r="1306" spans="1:5" x14ac:dyDescent="0.2">
      <c r="A1306" s="27" t="s">
        <v>1524</v>
      </c>
      <c r="B1306" s="27" t="s">
        <v>1522</v>
      </c>
      <c r="C1306" s="27" t="s">
        <v>4118</v>
      </c>
      <c r="D1306" s="27" t="s">
        <v>2973</v>
      </c>
      <c r="E1306" s="24" t="s">
        <v>6030</v>
      </c>
    </row>
    <row r="1307" spans="1:5" x14ac:dyDescent="0.2">
      <c r="A1307" s="27" t="s">
        <v>1525</v>
      </c>
      <c r="B1307" s="27" t="s">
        <v>1522</v>
      </c>
      <c r="C1307" s="27" t="s">
        <v>4119</v>
      </c>
      <c r="D1307" s="27" t="s">
        <v>2975</v>
      </c>
      <c r="E1307" s="24" t="s">
        <v>6031</v>
      </c>
    </row>
    <row r="1308" spans="1:5" x14ac:dyDescent="0.2">
      <c r="A1308" s="27" t="s">
        <v>1526</v>
      </c>
      <c r="B1308" s="27" t="s">
        <v>1522</v>
      </c>
      <c r="C1308" s="27" t="s">
        <v>4121</v>
      </c>
      <c r="D1308" s="27" t="s">
        <v>4120</v>
      </c>
      <c r="E1308" s="24" t="s">
        <v>6032</v>
      </c>
    </row>
    <row r="1309" spans="1:5" x14ac:dyDescent="0.2">
      <c r="A1309" s="27" t="s">
        <v>1527</v>
      </c>
      <c r="B1309" s="27" t="s">
        <v>1522</v>
      </c>
      <c r="C1309" s="27" t="s">
        <v>4122</v>
      </c>
      <c r="D1309" s="27" t="s">
        <v>3655</v>
      </c>
      <c r="E1309" s="24" t="s">
        <v>6033</v>
      </c>
    </row>
    <row r="1310" spans="1:5" x14ac:dyDescent="0.2">
      <c r="A1310" s="27" t="s">
        <v>1528</v>
      </c>
      <c r="B1310" s="27" t="s">
        <v>1522</v>
      </c>
      <c r="C1310" s="27" t="s">
        <v>3858</v>
      </c>
      <c r="D1310" s="27" t="s">
        <v>2339</v>
      </c>
      <c r="E1310" s="24" t="s">
        <v>6034</v>
      </c>
    </row>
    <row r="1311" spans="1:5" x14ac:dyDescent="0.2">
      <c r="A1311" s="27" t="s">
        <v>1529</v>
      </c>
      <c r="B1311" s="27" t="s">
        <v>1522</v>
      </c>
      <c r="C1311" s="27" t="s">
        <v>4123</v>
      </c>
      <c r="D1311" s="27" t="s">
        <v>2980</v>
      </c>
      <c r="E1311" s="24" t="s">
        <v>6035</v>
      </c>
    </row>
    <row r="1312" spans="1:5" x14ac:dyDescent="0.2">
      <c r="A1312" s="27" t="s">
        <v>1530</v>
      </c>
      <c r="B1312" s="27" t="s">
        <v>1522</v>
      </c>
      <c r="C1312" s="27" t="s">
        <v>4124</v>
      </c>
      <c r="D1312" s="27" t="s">
        <v>2982</v>
      </c>
      <c r="E1312" s="24" t="s">
        <v>6036</v>
      </c>
    </row>
    <row r="1313" spans="1:5" x14ac:dyDescent="0.2">
      <c r="A1313" s="27" t="s">
        <v>1531</v>
      </c>
      <c r="B1313" s="27" t="s">
        <v>1522</v>
      </c>
      <c r="C1313" s="27" t="s">
        <v>4125</v>
      </c>
      <c r="D1313" s="27" t="s">
        <v>2345</v>
      </c>
      <c r="E1313" s="24" t="s">
        <v>6037</v>
      </c>
    </row>
    <row r="1314" spans="1:5" x14ac:dyDescent="0.2">
      <c r="A1314" s="27" t="s">
        <v>1532</v>
      </c>
      <c r="B1314" s="27" t="s">
        <v>1522</v>
      </c>
      <c r="C1314" s="27" t="s">
        <v>4126</v>
      </c>
      <c r="D1314" s="27" t="s">
        <v>2985</v>
      </c>
      <c r="E1314" s="24" t="s">
        <v>6038</v>
      </c>
    </row>
    <row r="1315" spans="1:5" x14ac:dyDescent="0.2">
      <c r="A1315" s="27" t="s">
        <v>1533</v>
      </c>
      <c r="B1315" s="27" t="s">
        <v>1522</v>
      </c>
      <c r="C1315" s="27" t="s">
        <v>4127</v>
      </c>
      <c r="D1315" s="27" t="s">
        <v>2987</v>
      </c>
      <c r="E1315" s="24" t="s">
        <v>6039</v>
      </c>
    </row>
    <row r="1316" spans="1:5" x14ac:dyDescent="0.2">
      <c r="A1316" s="27" t="s">
        <v>1534</v>
      </c>
      <c r="B1316" s="27" t="s">
        <v>1522</v>
      </c>
      <c r="C1316" s="27" t="s">
        <v>4128</v>
      </c>
      <c r="D1316" s="27" t="s">
        <v>3664</v>
      </c>
      <c r="E1316" s="24" t="s">
        <v>6040</v>
      </c>
    </row>
    <row r="1317" spans="1:5" x14ac:dyDescent="0.2">
      <c r="A1317" s="27" t="s">
        <v>1535</v>
      </c>
      <c r="B1317" s="27" t="s">
        <v>1522</v>
      </c>
      <c r="C1317" s="27" t="s">
        <v>4129</v>
      </c>
      <c r="D1317" s="27" t="s">
        <v>2989</v>
      </c>
      <c r="E1317" s="24" t="s">
        <v>6041</v>
      </c>
    </row>
    <row r="1318" spans="1:5" x14ac:dyDescent="0.2">
      <c r="A1318" s="27" t="s">
        <v>1536</v>
      </c>
      <c r="B1318" s="27" t="s">
        <v>1522</v>
      </c>
      <c r="C1318" s="27" t="s">
        <v>4130</v>
      </c>
      <c r="D1318" s="27" t="s">
        <v>2879</v>
      </c>
      <c r="E1318" s="24" t="s">
        <v>6042</v>
      </c>
    </row>
    <row r="1319" spans="1:5" x14ac:dyDescent="0.2">
      <c r="A1319" s="27" t="s">
        <v>1537</v>
      </c>
      <c r="B1319" s="27" t="s">
        <v>1522</v>
      </c>
      <c r="C1319" s="27" t="s">
        <v>4131</v>
      </c>
      <c r="D1319" s="27" t="s">
        <v>2992</v>
      </c>
      <c r="E1319" s="24" t="s">
        <v>6043</v>
      </c>
    </row>
    <row r="1320" spans="1:5" x14ac:dyDescent="0.2">
      <c r="A1320" s="27" t="s">
        <v>1538</v>
      </c>
      <c r="B1320" s="27" t="s">
        <v>1522</v>
      </c>
      <c r="C1320" s="27" t="s">
        <v>4132</v>
      </c>
      <c r="D1320" s="27" t="s">
        <v>3060</v>
      </c>
      <c r="E1320" s="24" t="s">
        <v>6044</v>
      </c>
    </row>
    <row r="1321" spans="1:5" x14ac:dyDescent="0.2">
      <c r="A1321" s="27" t="s">
        <v>1539</v>
      </c>
      <c r="B1321" s="27" t="s">
        <v>1522</v>
      </c>
      <c r="C1321" s="27" t="s">
        <v>4134</v>
      </c>
      <c r="D1321" s="27" t="s">
        <v>4133</v>
      </c>
      <c r="E1321" s="24" t="s">
        <v>6045</v>
      </c>
    </row>
    <row r="1322" spans="1:5" x14ac:dyDescent="0.2">
      <c r="A1322" s="27" t="s">
        <v>1540</v>
      </c>
      <c r="B1322" s="27" t="s">
        <v>1522</v>
      </c>
      <c r="C1322" s="27" t="s">
        <v>4136</v>
      </c>
      <c r="D1322" s="27" t="s">
        <v>4135</v>
      </c>
      <c r="E1322" s="24" t="s">
        <v>6046</v>
      </c>
    </row>
    <row r="1323" spans="1:5" x14ac:dyDescent="0.2">
      <c r="A1323" s="27" t="s">
        <v>1541</v>
      </c>
      <c r="B1323" s="27" t="s">
        <v>1522</v>
      </c>
      <c r="C1323" s="27" t="s">
        <v>4137</v>
      </c>
      <c r="D1323" s="27" t="s">
        <v>3695</v>
      </c>
      <c r="E1323" s="24" t="s">
        <v>6047</v>
      </c>
    </row>
    <row r="1324" spans="1:5" x14ac:dyDescent="0.2">
      <c r="A1324" s="27" t="s">
        <v>1542</v>
      </c>
      <c r="B1324" s="27" t="s">
        <v>1522</v>
      </c>
      <c r="C1324" s="27" t="s">
        <v>4139</v>
      </c>
      <c r="D1324" s="27" t="s">
        <v>4138</v>
      </c>
      <c r="E1324" s="24" t="s">
        <v>6048</v>
      </c>
    </row>
    <row r="1325" spans="1:5" x14ac:dyDescent="0.2">
      <c r="A1325" s="27" t="s">
        <v>1543</v>
      </c>
      <c r="B1325" s="27" t="s">
        <v>1522</v>
      </c>
      <c r="C1325" s="27" t="s">
        <v>4141</v>
      </c>
      <c r="D1325" s="27" t="s">
        <v>4140</v>
      </c>
      <c r="E1325" s="24" t="s">
        <v>6049</v>
      </c>
    </row>
    <row r="1326" spans="1:5" x14ac:dyDescent="0.2">
      <c r="A1326" s="27" t="s">
        <v>1544</v>
      </c>
      <c r="B1326" s="27" t="s">
        <v>1522</v>
      </c>
      <c r="C1326" s="27" t="s">
        <v>4143</v>
      </c>
      <c r="D1326" s="27" t="s">
        <v>4142</v>
      </c>
      <c r="E1326" s="24" t="s">
        <v>6050</v>
      </c>
    </row>
    <row r="1327" spans="1:5" x14ac:dyDescent="0.2">
      <c r="A1327" s="27" t="s">
        <v>1545</v>
      </c>
      <c r="B1327" s="27" t="s">
        <v>1522</v>
      </c>
      <c r="C1327" s="27" t="s">
        <v>4145</v>
      </c>
      <c r="D1327" s="27" t="s">
        <v>4144</v>
      </c>
      <c r="E1327" s="24" t="s">
        <v>6051</v>
      </c>
    </row>
    <row r="1328" spans="1:5" x14ac:dyDescent="0.2">
      <c r="A1328" s="27" t="s">
        <v>1546</v>
      </c>
      <c r="B1328" s="27" t="s">
        <v>1522</v>
      </c>
      <c r="C1328" s="27" t="s">
        <v>4147</v>
      </c>
      <c r="D1328" s="27" t="s">
        <v>4146</v>
      </c>
      <c r="E1328" s="24" t="s">
        <v>6052</v>
      </c>
    </row>
    <row r="1329" spans="1:5" x14ac:dyDescent="0.2">
      <c r="A1329" s="27" t="s">
        <v>1547</v>
      </c>
      <c r="B1329" s="27" t="s">
        <v>1522</v>
      </c>
      <c r="C1329" s="27" t="s">
        <v>4149</v>
      </c>
      <c r="D1329" s="27" t="s">
        <v>4148</v>
      </c>
      <c r="E1329" s="24" t="s">
        <v>6053</v>
      </c>
    </row>
    <row r="1330" spans="1:5" x14ac:dyDescent="0.2">
      <c r="A1330" s="27" t="s">
        <v>1548</v>
      </c>
      <c r="B1330" s="27" t="s">
        <v>1522</v>
      </c>
      <c r="C1330" s="27" t="s">
        <v>3906</v>
      </c>
      <c r="D1330" s="27" t="s">
        <v>4150</v>
      </c>
      <c r="E1330" s="24" t="s">
        <v>6054</v>
      </c>
    </row>
    <row r="1331" spans="1:5" x14ac:dyDescent="0.2">
      <c r="A1331" s="27" t="s">
        <v>1549</v>
      </c>
      <c r="B1331" s="27" t="s">
        <v>1522</v>
      </c>
      <c r="C1331" s="27" t="s">
        <v>4152</v>
      </c>
      <c r="D1331" s="27" t="s">
        <v>4151</v>
      </c>
      <c r="E1331" s="24" t="s">
        <v>6055</v>
      </c>
    </row>
    <row r="1332" spans="1:5" x14ac:dyDescent="0.2">
      <c r="A1332" s="27" t="s">
        <v>1551</v>
      </c>
      <c r="B1332" s="27" t="s">
        <v>1550</v>
      </c>
      <c r="C1332" s="27" t="s">
        <v>4153</v>
      </c>
      <c r="D1332" s="27" t="s">
        <v>1969</v>
      </c>
      <c r="E1332" s="24" t="s">
        <v>6056</v>
      </c>
    </row>
    <row r="1333" spans="1:5" x14ac:dyDescent="0.2">
      <c r="A1333" s="27" t="s">
        <v>1552</v>
      </c>
      <c r="B1333" s="27" t="s">
        <v>1550</v>
      </c>
      <c r="C1333" s="27" t="s">
        <v>4154</v>
      </c>
      <c r="D1333" s="27" t="s">
        <v>1971</v>
      </c>
      <c r="E1333" s="24" t="s">
        <v>6057</v>
      </c>
    </row>
    <row r="1334" spans="1:5" x14ac:dyDescent="0.2">
      <c r="A1334" s="27" t="s">
        <v>1553</v>
      </c>
      <c r="B1334" s="27" t="s">
        <v>1550</v>
      </c>
      <c r="C1334" s="27" t="s">
        <v>4155</v>
      </c>
      <c r="D1334" s="27" t="s">
        <v>1973</v>
      </c>
      <c r="E1334" s="24" t="s">
        <v>6058</v>
      </c>
    </row>
    <row r="1335" spans="1:5" x14ac:dyDescent="0.2">
      <c r="A1335" s="27" t="s">
        <v>1554</v>
      </c>
      <c r="B1335" s="27" t="s">
        <v>1550</v>
      </c>
      <c r="C1335" s="27" t="s">
        <v>4156</v>
      </c>
      <c r="D1335" s="27" t="s">
        <v>1975</v>
      </c>
      <c r="E1335" s="24" t="s">
        <v>6059</v>
      </c>
    </row>
    <row r="1336" spans="1:5" x14ac:dyDescent="0.2">
      <c r="A1336" s="27" t="s">
        <v>1555</v>
      </c>
      <c r="B1336" s="27" t="s">
        <v>1550</v>
      </c>
      <c r="C1336" s="27" t="s">
        <v>4157</v>
      </c>
      <c r="D1336" s="27" t="s">
        <v>1977</v>
      </c>
      <c r="E1336" s="24" t="s">
        <v>6060</v>
      </c>
    </row>
    <row r="1337" spans="1:5" x14ac:dyDescent="0.2">
      <c r="A1337" s="27" t="s">
        <v>1556</v>
      </c>
      <c r="B1337" s="27" t="s">
        <v>1550</v>
      </c>
      <c r="C1337" s="27" t="s">
        <v>4158</v>
      </c>
      <c r="D1337" s="27" t="s">
        <v>1981</v>
      </c>
      <c r="E1337" s="24" t="s">
        <v>6061</v>
      </c>
    </row>
    <row r="1338" spans="1:5" x14ac:dyDescent="0.2">
      <c r="A1338" s="27" t="s">
        <v>876</v>
      </c>
      <c r="B1338" s="27" t="s">
        <v>1550</v>
      </c>
      <c r="C1338" s="27" t="s">
        <v>3207</v>
      </c>
      <c r="D1338" s="27" t="s">
        <v>1983</v>
      </c>
      <c r="E1338" s="24" t="s">
        <v>6062</v>
      </c>
    </row>
    <row r="1339" spans="1:5" x14ac:dyDescent="0.2">
      <c r="A1339" s="27" t="s">
        <v>1557</v>
      </c>
      <c r="B1339" s="27" t="s">
        <v>1550</v>
      </c>
      <c r="C1339" s="27" t="s">
        <v>3731</v>
      </c>
      <c r="D1339" s="27" t="s">
        <v>1985</v>
      </c>
      <c r="E1339" s="24" t="s">
        <v>6063</v>
      </c>
    </row>
    <row r="1340" spans="1:5" x14ac:dyDescent="0.2">
      <c r="A1340" s="27" t="s">
        <v>1558</v>
      </c>
      <c r="B1340" s="27" t="s">
        <v>1550</v>
      </c>
      <c r="C1340" s="27" t="s">
        <v>4159</v>
      </c>
      <c r="D1340" s="27" t="s">
        <v>1987</v>
      </c>
      <c r="E1340" s="24" t="s">
        <v>6064</v>
      </c>
    </row>
    <row r="1341" spans="1:5" x14ac:dyDescent="0.2">
      <c r="A1341" s="27" t="s">
        <v>1559</v>
      </c>
      <c r="B1341" s="27" t="s">
        <v>1550</v>
      </c>
      <c r="C1341" s="27" t="s">
        <v>4160</v>
      </c>
      <c r="D1341" s="27" t="s">
        <v>1989</v>
      </c>
      <c r="E1341" s="24" t="s">
        <v>6065</v>
      </c>
    </row>
    <row r="1342" spans="1:5" x14ac:dyDescent="0.2">
      <c r="A1342" s="27" t="s">
        <v>1560</v>
      </c>
      <c r="B1342" s="27" t="s">
        <v>1550</v>
      </c>
      <c r="C1342" s="27" t="s">
        <v>4161</v>
      </c>
      <c r="D1342" s="27" t="s">
        <v>1991</v>
      </c>
      <c r="E1342" s="24" t="s">
        <v>6066</v>
      </c>
    </row>
    <row r="1343" spans="1:5" x14ac:dyDescent="0.2">
      <c r="A1343" s="27" t="s">
        <v>1561</v>
      </c>
      <c r="B1343" s="27" t="s">
        <v>1550</v>
      </c>
      <c r="C1343" s="27" t="s">
        <v>4162</v>
      </c>
      <c r="D1343" s="27" t="s">
        <v>1993</v>
      </c>
      <c r="E1343" s="24" t="s">
        <v>6067</v>
      </c>
    </row>
    <row r="1344" spans="1:5" x14ac:dyDescent="0.2">
      <c r="A1344" s="27" t="s">
        <v>1562</v>
      </c>
      <c r="B1344" s="27" t="s">
        <v>1550</v>
      </c>
      <c r="C1344" s="27" t="s">
        <v>4163</v>
      </c>
      <c r="D1344" s="27" t="s">
        <v>1995</v>
      </c>
      <c r="E1344" s="24" t="s">
        <v>6068</v>
      </c>
    </row>
    <row r="1345" spans="1:5" x14ac:dyDescent="0.2">
      <c r="A1345" s="27" t="s">
        <v>1563</v>
      </c>
      <c r="B1345" s="27" t="s">
        <v>1550</v>
      </c>
      <c r="C1345" s="27" t="s">
        <v>4164</v>
      </c>
      <c r="D1345" s="27" t="s">
        <v>1997</v>
      </c>
      <c r="E1345" s="24" t="s">
        <v>6069</v>
      </c>
    </row>
    <row r="1346" spans="1:5" x14ac:dyDescent="0.2">
      <c r="A1346" s="27" t="s">
        <v>1564</v>
      </c>
      <c r="B1346" s="27" t="s">
        <v>1550</v>
      </c>
      <c r="C1346" s="27" t="s">
        <v>4165</v>
      </c>
      <c r="D1346" s="27" t="s">
        <v>3616</v>
      </c>
      <c r="E1346" s="24" t="s">
        <v>6070</v>
      </c>
    </row>
    <row r="1347" spans="1:5" x14ac:dyDescent="0.2">
      <c r="A1347" s="27" t="s">
        <v>1565</v>
      </c>
      <c r="B1347" s="27" t="s">
        <v>1550</v>
      </c>
      <c r="C1347" s="27" t="s">
        <v>4166</v>
      </c>
      <c r="D1347" s="27" t="s">
        <v>2041</v>
      </c>
      <c r="E1347" s="24" t="s">
        <v>6071</v>
      </c>
    </row>
    <row r="1348" spans="1:5" x14ac:dyDescent="0.2">
      <c r="A1348" s="27" t="s">
        <v>1566</v>
      </c>
      <c r="B1348" s="27" t="s">
        <v>1550</v>
      </c>
      <c r="C1348" s="27" t="s">
        <v>4168</v>
      </c>
      <c r="D1348" s="27" t="s">
        <v>4167</v>
      </c>
      <c r="E1348" s="24" t="s">
        <v>6072</v>
      </c>
    </row>
    <row r="1349" spans="1:5" x14ac:dyDescent="0.2">
      <c r="A1349" s="27" t="s">
        <v>1567</v>
      </c>
      <c r="B1349" s="27" t="s">
        <v>1550</v>
      </c>
      <c r="C1349" s="27" t="s">
        <v>4170</v>
      </c>
      <c r="D1349" s="27" t="s">
        <v>4169</v>
      </c>
      <c r="E1349" s="24" t="s">
        <v>6073</v>
      </c>
    </row>
    <row r="1350" spans="1:5" x14ac:dyDescent="0.2">
      <c r="A1350" s="27" t="s">
        <v>1568</v>
      </c>
      <c r="B1350" s="27" t="s">
        <v>1550</v>
      </c>
      <c r="C1350" s="27" t="s">
        <v>4172</v>
      </c>
      <c r="D1350" s="27" t="s">
        <v>4171</v>
      </c>
      <c r="E1350" s="24" t="s">
        <v>6074</v>
      </c>
    </row>
    <row r="1351" spans="1:5" x14ac:dyDescent="0.2">
      <c r="A1351" s="27" t="s">
        <v>1569</v>
      </c>
      <c r="B1351" s="27" t="s">
        <v>1550</v>
      </c>
      <c r="C1351" s="27" t="s">
        <v>4174</v>
      </c>
      <c r="D1351" s="27" t="s">
        <v>4173</v>
      </c>
      <c r="E1351" s="24" t="s">
        <v>6075</v>
      </c>
    </row>
    <row r="1352" spans="1:5" x14ac:dyDescent="0.2">
      <c r="A1352" s="27" t="s">
        <v>1570</v>
      </c>
      <c r="B1352" s="27" t="s">
        <v>1550</v>
      </c>
      <c r="C1352" s="27" t="s">
        <v>4175</v>
      </c>
      <c r="D1352" s="27" t="s">
        <v>2127</v>
      </c>
      <c r="E1352" s="24" t="s">
        <v>6076</v>
      </c>
    </row>
    <row r="1353" spans="1:5" x14ac:dyDescent="0.2">
      <c r="A1353" s="27" t="s">
        <v>1571</v>
      </c>
      <c r="B1353" s="27" t="s">
        <v>1550</v>
      </c>
      <c r="C1353" s="27" t="s">
        <v>4176</v>
      </c>
      <c r="D1353" s="27" t="s">
        <v>2161</v>
      </c>
      <c r="E1353" s="24" t="s">
        <v>6077</v>
      </c>
    </row>
    <row r="1354" spans="1:5" x14ac:dyDescent="0.2">
      <c r="A1354" s="27" t="s">
        <v>1572</v>
      </c>
      <c r="B1354" s="27" t="s">
        <v>1550</v>
      </c>
      <c r="C1354" s="27" t="s">
        <v>4177</v>
      </c>
      <c r="D1354" s="27" t="s">
        <v>2214</v>
      </c>
      <c r="E1354" s="24" t="s">
        <v>6078</v>
      </c>
    </row>
    <row r="1355" spans="1:5" x14ac:dyDescent="0.2">
      <c r="A1355" s="27" t="s">
        <v>1574</v>
      </c>
      <c r="B1355" s="27" t="s">
        <v>1573</v>
      </c>
      <c r="C1355" s="27" t="s">
        <v>4178</v>
      </c>
      <c r="D1355" s="27" t="s">
        <v>2327</v>
      </c>
      <c r="E1355" s="24" t="s">
        <v>6079</v>
      </c>
    </row>
    <row r="1356" spans="1:5" x14ac:dyDescent="0.2">
      <c r="A1356" s="27" t="s">
        <v>1575</v>
      </c>
      <c r="B1356" s="27" t="s">
        <v>1573</v>
      </c>
      <c r="C1356" s="27" t="s">
        <v>4179</v>
      </c>
      <c r="D1356" s="27" t="s">
        <v>2329</v>
      </c>
      <c r="E1356" s="24" t="s">
        <v>6080</v>
      </c>
    </row>
    <row r="1357" spans="1:5" x14ac:dyDescent="0.2">
      <c r="A1357" s="27" t="s">
        <v>1576</v>
      </c>
      <c r="B1357" s="27" t="s">
        <v>1573</v>
      </c>
      <c r="C1357" s="27" t="s">
        <v>4180</v>
      </c>
      <c r="D1357" s="27" t="s">
        <v>2331</v>
      </c>
      <c r="E1357" s="24" t="s">
        <v>6081</v>
      </c>
    </row>
    <row r="1358" spans="1:5" x14ac:dyDescent="0.2">
      <c r="A1358" s="27" t="s">
        <v>1577</v>
      </c>
      <c r="B1358" s="27" t="s">
        <v>1573</v>
      </c>
      <c r="C1358" s="27" t="s">
        <v>4181</v>
      </c>
      <c r="D1358" s="27" t="s">
        <v>2333</v>
      </c>
      <c r="E1358" s="24" t="s">
        <v>6082</v>
      </c>
    </row>
    <row r="1359" spans="1:5" x14ac:dyDescent="0.2">
      <c r="A1359" s="27" t="s">
        <v>1578</v>
      </c>
      <c r="B1359" s="27" t="s">
        <v>1573</v>
      </c>
      <c r="C1359" s="27" t="s">
        <v>4182</v>
      </c>
      <c r="D1359" s="27" t="s">
        <v>2337</v>
      </c>
      <c r="E1359" s="24" t="s">
        <v>6083</v>
      </c>
    </row>
    <row r="1360" spans="1:5" x14ac:dyDescent="0.2">
      <c r="A1360" s="27" t="s">
        <v>1579</v>
      </c>
      <c r="B1360" s="27" t="s">
        <v>1573</v>
      </c>
      <c r="C1360" s="27" t="s">
        <v>4183</v>
      </c>
      <c r="D1360" s="27" t="s">
        <v>2339</v>
      </c>
      <c r="E1360" s="24" t="s">
        <v>6084</v>
      </c>
    </row>
    <row r="1361" spans="1:5" x14ac:dyDescent="0.2">
      <c r="A1361" s="27" t="s">
        <v>1580</v>
      </c>
      <c r="B1361" s="27" t="s">
        <v>1573</v>
      </c>
      <c r="C1361" s="27" t="s">
        <v>4184</v>
      </c>
      <c r="D1361" s="27" t="s">
        <v>2341</v>
      </c>
      <c r="E1361" s="24" t="s">
        <v>6085</v>
      </c>
    </row>
    <row r="1362" spans="1:5" x14ac:dyDescent="0.2">
      <c r="A1362" s="27" t="s">
        <v>1581</v>
      </c>
      <c r="B1362" s="27" t="s">
        <v>1573</v>
      </c>
      <c r="C1362" s="27" t="s">
        <v>4185</v>
      </c>
      <c r="D1362" s="27" t="s">
        <v>2345</v>
      </c>
      <c r="E1362" s="24" t="s">
        <v>6086</v>
      </c>
    </row>
    <row r="1363" spans="1:5" x14ac:dyDescent="0.2">
      <c r="A1363" s="27" t="s">
        <v>1582</v>
      </c>
      <c r="B1363" s="27" t="s">
        <v>1573</v>
      </c>
      <c r="C1363" s="27" t="s">
        <v>4186</v>
      </c>
      <c r="D1363" s="27" t="s">
        <v>3212</v>
      </c>
      <c r="E1363" s="24" t="s">
        <v>6087</v>
      </c>
    </row>
    <row r="1364" spans="1:5" x14ac:dyDescent="0.2">
      <c r="A1364" s="27" t="s">
        <v>1583</v>
      </c>
      <c r="B1364" s="27" t="s">
        <v>1573</v>
      </c>
      <c r="C1364" s="27" t="s">
        <v>4187</v>
      </c>
      <c r="D1364" s="27" t="s">
        <v>3214</v>
      </c>
      <c r="E1364" s="24" t="s">
        <v>6088</v>
      </c>
    </row>
    <row r="1365" spans="1:5" x14ac:dyDescent="0.2">
      <c r="A1365" s="27" t="s">
        <v>1584</v>
      </c>
      <c r="B1365" s="27" t="s">
        <v>1573</v>
      </c>
      <c r="C1365" s="27" t="s">
        <v>4188</v>
      </c>
      <c r="D1365" s="27" t="s">
        <v>3216</v>
      </c>
      <c r="E1365" s="24" t="s">
        <v>6089</v>
      </c>
    </row>
    <row r="1366" spans="1:5" x14ac:dyDescent="0.2">
      <c r="A1366" s="27" t="s">
        <v>1585</v>
      </c>
      <c r="B1366" s="27" t="s">
        <v>1573</v>
      </c>
      <c r="C1366" s="27" t="s">
        <v>4189</v>
      </c>
      <c r="D1366" s="27" t="s">
        <v>3220</v>
      </c>
      <c r="E1366" s="24" t="s">
        <v>6090</v>
      </c>
    </row>
    <row r="1367" spans="1:5" x14ac:dyDescent="0.2">
      <c r="A1367" s="27" t="s">
        <v>1586</v>
      </c>
      <c r="B1367" s="27" t="s">
        <v>1573</v>
      </c>
      <c r="C1367" s="27" t="s">
        <v>4190</v>
      </c>
      <c r="D1367" s="27" t="s">
        <v>2496</v>
      </c>
      <c r="E1367" s="24" t="s">
        <v>6091</v>
      </c>
    </row>
    <row r="1368" spans="1:5" x14ac:dyDescent="0.2">
      <c r="A1368" s="27" t="s">
        <v>1587</v>
      </c>
      <c r="B1368" s="27" t="s">
        <v>1573</v>
      </c>
      <c r="C1368" s="27" t="s">
        <v>4191</v>
      </c>
      <c r="D1368" s="27" t="s">
        <v>3244</v>
      </c>
      <c r="E1368" s="24" t="s">
        <v>6092</v>
      </c>
    </row>
    <row r="1369" spans="1:5" x14ac:dyDescent="0.2">
      <c r="A1369" s="27" t="s">
        <v>1588</v>
      </c>
      <c r="B1369" s="27" t="s">
        <v>1573</v>
      </c>
      <c r="C1369" s="27" t="s">
        <v>4192</v>
      </c>
      <c r="D1369" s="27" t="s">
        <v>2355</v>
      </c>
      <c r="E1369" s="24" t="s">
        <v>6093</v>
      </c>
    </row>
    <row r="1370" spans="1:5" x14ac:dyDescent="0.2">
      <c r="A1370" s="27" t="s">
        <v>1589</v>
      </c>
      <c r="B1370" s="27" t="s">
        <v>1573</v>
      </c>
      <c r="C1370" s="27" t="s">
        <v>4193</v>
      </c>
      <c r="D1370" s="27" t="s">
        <v>3771</v>
      </c>
      <c r="E1370" s="24" t="s">
        <v>6094</v>
      </c>
    </row>
    <row r="1371" spans="1:5" x14ac:dyDescent="0.2">
      <c r="A1371" s="27" t="s">
        <v>1590</v>
      </c>
      <c r="B1371" s="27" t="s">
        <v>1573</v>
      </c>
      <c r="C1371" s="27" t="s">
        <v>4194</v>
      </c>
      <c r="D1371" s="27" t="s">
        <v>2359</v>
      </c>
      <c r="E1371" s="24" t="s">
        <v>6095</v>
      </c>
    </row>
    <row r="1372" spans="1:5" x14ac:dyDescent="0.2">
      <c r="A1372" s="27" t="s">
        <v>1591</v>
      </c>
      <c r="B1372" s="27" t="s">
        <v>1573</v>
      </c>
      <c r="C1372" s="27" t="s">
        <v>4195</v>
      </c>
      <c r="D1372" s="27" t="s">
        <v>3773</v>
      </c>
      <c r="E1372" s="24" t="s">
        <v>6096</v>
      </c>
    </row>
    <row r="1373" spans="1:5" x14ac:dyDescent="0.2">
      <c r="A1373" s="27" t="s">
        <v>1592</v>
      </c>
      <c r="B1373" s="27" t="s">
        <v>1573</v>
      </c>
      <c r="C1373" s="27" t="s">
        <v>4197</v>
      </c>
      <c r="D1373" s="27" t="s">
        <v>4196</v>
      </c>
      <c r="E1373" s="24" t="s">
        <v>6097</v>
      </c>
    </row>
    <row r="1374" spans="1:5" x14ac:dyDescent="0.2">
      <c r="A1374" s="27" t="s">
        <v>1594</v>
      </c>
      <c r="B1374" s="27" t="s">
        <v>1593</v>
      </c>
      <c r="C1374" s="27" t="s">
        <v>4198</v>
      </c>
      <c r="D1374" s="27" t="s">
        <v>2407</v>
      </c>
      <c r="E1374" s="24" t="s">
        <v>6098</v>
      </c>
    </row>
    <row r="1375" spans="1:5" x14ac:dyDescent="0.2">
      <c r="A1375" s="27" t="s">
        <v>1595</v>
      </c>
      <c r="B1375" s="27" t="s">
        <v>1593</v>
      </c>
      <c r="C1375" s="27" t="s">
        <v>4199</v>
      </c>
      <c r="D1375" s="27" t="s">
        <v>2409</v>
      </c>
      <c r="E1375" s="24" t="s">
        <v>6099</v>
      </c>
    </row>
    <row r="1376" spans="1:5" x14ac:dyDescent="0.2">
      <c r="A1376" s="27" t="s">
        <v>1596</v>
      </c>
      <c r="B1376" s="27" t="s">
        <v>1593</v>
      </c>
      <c r="C1376" s="27" t="s">
        <v>4200</v>
      </c>
      <c r="D1376" s="27" t="s">
        <v>2411</v>
      </c>
      <c r="E1376" s="24" t="s">
        <v>6100</v>
      </c>
    </row>
    <row r="1377" spans="1:5" x14ac:dyDescent="0.2">
      <c r="A1377" s="27" t="s">
        <v>1597</v>
      </c>
      <c r="B1377" s="27" t="s">
        <v>1593</v>
      </c>
      <c r="C1377" s="27" t="s">
        <v>4201</v>
      </c>
      <c r="D1377" s="27" t="s">
        <v>3270</v>
      </c>
      <c r="E1377" s="24" t="s">
        <v>6101</v>
      </c>
    </row>
    <row r="1378" spans="1:5" x14ac:dyDescent="0.2">
      <c r="A1378" s="27" t="s">
        <v>1598</v>
      </c>
      <c r="B1378" s="27" t="s">
        <v>1593</v>
      </c>
      <c r="C1378" s="27" t="s">
        <v>4202</v>
      </c>
      <c r="D1378" s="27" t="s">
        <v>2413</v>
      </c>
      <c r="E1378" s="24" t="s">
        <v>6102</v>
      </c>
    </row>
    <row r="1379" spans="1:5" x14ac:dyDescent="0.2">
      <c r="A1379" s="27" t="s">
        <v>1599</v>
      </c>
      <c r="B1379" s="27" t="s">
        <v>1593</v>
      </c>
      <c r="C1379" s="27" t="s">
        <v>4203</v>
      </c>
      <c r="D1379" s="27" t="s">
        <v>2415</v>
      </c>
      <c r="E1379" s="24" t="s">
        <v>6103</v>
      </c>
    </row>
    <row r="1380" spans="1:5" x14ac:dyDescent="0.2">
      <c r="A1380" s="27" t="s">
        <v>1600</v>
      </c>
      <c r="B1380" s="27" t="s">
        <v>1593</v>
      </c>
      <c r="C1380" s="27" t="s">
        <v>4204</v>
      </c>
      <c r="D1380" s="27" t="s">
        <v>2417</v>
      </c>
      <c r="E1380" s="24" t="s">
        <v>6104</v>
      </c>
    </row>
    <row r="1381" spans="1:5" x14ac:dyDescent="0.2">
      <c r="A1381" s="27" t="s">
        <v>1601</v>
      </c>
      <c r="B1381" s="27" t="s">
        <v>1593</v>
      </c>
      <c r="C1381" s="27" t="s">
        <v>4205</v>
      </c>
      <c r="D1381" s="27" t="s">
        <v>2419</v>
      </c>
      <c r="E1381" s="24" t="s">
        <v>6105</v>
      </c>
    </row>
    <row r="1382" spans="1:5" x14ac:dyDescent="0.2">
      <c r="A1382" s="27" t="s">
        <v>1602</v>
      </c>
      <c r="B1382" s="27" t="s">
        <v>1593</v>
      </c>
      <c r="C1382" s="27" t="s">
        <v>4206</v>
      </c>
      <c r="D1382" s="27" t="s">
        <v>2434</v>
      </c>
      <c r="E1382" s="24" t="s">
        <v>6106</v>
      </c>
    </row>
    <row r="1383" spans="1:5" x14ac:dyDescent="0.2">
      <c r="A1383" s="27" t="s">
        <v>1603</v>
      </c>
      <c r="B1383" s="27" t="s">
        <v>1593</v>
      </c>
      <c r="C1383" s="27" t="s">
        <v>4207</v>
      </c>
      <c r="D1383" s="27" t="s">
        <v>2436</v>
      </c>
      <c r="E1383" s="24" t="s">
        <v>6107</v>
      </c>
    </row>
    <row r="1384" spans="1:5" x14ac:dyDescent="0.2">
      <c r="A1384" s="27" t="s">
        <v>1604</v>
      </c>
      <c r="B1384" s="27" t="s">
        <v>1593</v>
      </c>
      <c r="C1384" s="27" t="s">
        <v>4208</v>
      </c>
      <c r="D1384" s="27" t="s">
        <v>2440</v>
      </c>
      <c r="E1384" s="24" t="s">
        <v>6108</v>
      </c>
    </row>
    <row r="1385" spans="1:5" x14ac:dyDescent="0.2">
      <c r="A1385" s="27" t="s">
        <v>1605</v>
      </c>
      <c r="B1385" s="27" t="s">
        <v>1593</v>
      </c>
      <c r="C1385" s="27" t="s">
        <v>4209</v>
      </c>
      <c r="D1385" s="27" t="s">
        <v>3290</v>
      </c>
      <c r="E1385" s="24" t="s">
        <v>6109</v>
      </c>
    </row>
    <row r="1386" spans="1:5" x14ac:dyDescent="0.2">
      <c r="A1386" s="27" t="s">
        <v>1606</v>
      </c>
      <c r="B1386" s="27" t="s">
        <v>1593</v>
      </c>
      <c r="C1386" s="27" t="s">
        <v>4210</v>
      </c>
      <c r="D1386" s="27" t="s">
        <v>3133</v>
      </c>
      <c r="E1386" s="24" t="s">
        <v>6110</v>
      </c>
    </row>
    <row r="1387" spans="1:5" x14ac:dyDescent="0.2">
      <c r="A1387" s="27" t="s">
        <v>1607</v>
      </c>
      <c r="B1387" s="27" t="s">
        <v>1593</v>
      </c>
      <c r="C1387" s="27" t="s">
        <v>4212</v>
      </c>
      <c r="D1387" s="27" t="s">
        <v>4211</v>
      </c>
      <c r="E1387" s="24" t="s">
        <v>6111</v>
      </c>
    </row>
    <row r="1388" spans="1:5" x14ac:dyDescent="0.2">
      <c r="A1388" s="27" t="s">
        <v>1608</v>
      </c>
      <c r="B1388" s="27" t="s">
        <v>1593</v>
      </c>
      <c r="C1388" s="27" t="s">
        <v>4213</v>
      </c>
      <c r="D1388" s="27" t="s">
        <v>3304</v>
      </c>
      <c r="E1388" s="24" t="s">
        <v>6112</v>
      </c>
    </row>
    <row r="1389" spans="1:5" x14ac:dyDescent="0.2">
      <c r="A1389" s="27" t="s">
        <v>1609</v>
      </c>
      <c r="B1389" s="27" t="s">
        <v>1593</v>
      </c>
      <c r="C1389" s="27" t="s">
        <v>4215</v>
      </c>
      <c r="D1389" s="27" t="s">
        <v>4214</v>
      </c>
      <c r="E1389" s="24" t="s">
        <v>6113</v>
      </c>
    </row>
    <row r="1390" spans="1:5" x14ac:dyDescent="0.2">
      <c r="A1390" s="27" t="s">
        <v>1610</v>
      </c>
      <c r="B1390" s="27" t="s">
        <v>1593</v>
      </c>
      <c r="C1390" s="27" t="s">
        <v>4217</v>
      </c>
      <c r="D1390" s="27" t="s">
        <v>4216</v>
      </c>
      <c r="E1390" s="24" t="s">
        <v>6114</v>
      </c>
    </row>
    <row r="1391" spans="1:5" x14ac:dyDescent="0.2">
      <c r="A1391" s="27" t="s">
        <v>1611</v>
      </c>
      <c r="B1391" s="27" t="s">
        <v>1593</v>
      </c>
      <c r="C1391" s="27" t="s">
        <v>4218</v>
      </c>
      <c r="D1391" s="27" t="s">
        <v>3308</v>
      </c>
      <c r="E1391" s="24" t="s">
        <v>6115</v>
      </c>
    </row>
    <row r="1392" spans="1:5" x14ac:dyDescent="0.2">
      <c r="A1392" s="27" t="s">
        <v>1612</v>
      </c>
      <c r="B1392" s="27" t="s">
        <v>1593</v>
      </c>
      <c r="C1392" s="27" t="s">
        <v>4219</v>
      </c>
      <c r="D1392" s="27" t="s">
        <v>2448</v>
      </c>
      <c r="E1392" s="24" t="s">
        <v>6116</v>
      </c>
    </row>
    <row r="1393" spans="1:5" x14ac:dyDescent="0.2">
      <c r="A1393" s="27" t="s">
        <v>1613</v>
      </c>
      <c r="B1393" s="27" t="s">
        <v>1593</v>
      </c>
      <c r="C1393" s="27" t="s">
        <v>4221</v>
      </c>
      <c r="D1393" s="27" t="s">
        <v>4220</v>
      </c>
      <c r="E1393" s="24" t="s">
        <v>6117</v>
      </c>
    </row>
    <row r="1394" spans="1:5" x14ac:dyDescent="0.2">
      <c r="A1394" s="27" t="s">
        <v>1614</v>
      </c>
      <c r="B1394" s="27" t="s">
        <v>1593</v>
      </c>
      <c r="C1394" s="27" t="s">
        <v>4223</v>
      </c>
      <c r="D1394" s="27" t="s">
        <v>4222</v>
      </c>
      <c r="E1394" s="24" t="s">
        <v>6118</v>
      </c>
    </row>
    <row r="1395" spans="1:5" x14ac:dyDescent="0.2">
      <c r="A1395" s="27" t="s">
        <v>1615</v>
      </c>
      <c r="B1395" s="27" t="s">
        <v>1593</v>
      </c>
      <c r="C1395" s="27" t="s">
        <v>4225</v>
      </c>
      <c r="D1395" s="27" t="s">
        <v>4224</v>
      </c>
      <c r="E1395" s="24" t="s">
        <v>6119</v>
      </c>
    </row>
    <row r="1396" spans="1:5" x14ac:dyDescent="0.2">
      <c r="A1396" s="27" t="s">
        <v>1616</v>
      </c>
      <c r="B1396" s="27" t="s">
        <v>1593</v>
      </c>
      <c r="C1396" s="27" t="s">
        <v>4226</v>
      </c>
      <c r="D1396" s="27" t="s">
        <v>2169</v>
      </c>
      <c r="E1396" s="24" t="s">
        <v>6120</v>
      </c>
    </row>
    <row r="1397" spans="1:5" x14ac:dyDescent="0.2">
      <c r="A1397" s="27" t="s">
        <v>1617</v>
      </c>
      <c r="B1397" s="27" t="s">
        <v>1593</v>
      </c>
      <c r="C1397" s="27" t="s">
        <v>4228</v>
      </c>
      <c r="D1397" s="27" t="s">
        <v>4227</v>
      </c>
      <c r="E1397" s="24" t="s">
        <v>6121</v>
      </c>
    </row>
    <row r="1398" spans="1:5" x14ac:dyDescent="0.2">
      <c r="A1398" s="27" t="s">
        <v>1619</v>
      </c>
      <c r="B1398" s="27" t="s">
        <v>1618</v>
      </c>
      <c r="C1398" s="27" t="s">
        <v>4229</v>
      </c>
      <c r="D1398" s="27" t="s">
        <v>3811</v>
      </c>
      <c r="E1398" s="24" t="s">
        <v>6122</v>
      </c>
    </row>
    <row r="1399" spans="1:5" x14ac:dyDescent="0.2">
      <c r="A1399" s="27" t="s">
        <v>1620</v>
      </c>
      <c r="B1399" s="27" t="s">
        <v>1618</v>
      </c>
      <c r="C1399" s="27" t="s">
        <v>4230</v>
      </c>
      <c r="D1399" s="27" t="s">
        <v>2329</v>
      </c>
      <c r="E1399" s="24" t="s">
        <v>6123</v>
      </c>
    </row>
    <row r="1400" spans="1:5" x14ac:dyDescent="0.2">
      <c r="A1400" s="27" t="s">
        <v>1621</v>
      </c>
      <c r="B1400" s="27" t="s">
        <v>1618</v>
      </c>
      <c r="C1400" s="27" t="s">
        <v>4231</v>
      </c>
      <c r="D1400" s="27" t="s">
        <v>2474</v>
      </c>
      <c r="E1400" s="24" t="s">
        <v>6124</v>
      </c>
    </row>
    <row r="1401" spans="1:5" x14ac:dyDescent="0.2">
      <c r="A1401" s="27" t="s">
        <v>1622</v>
      </c>
      <c r="B1401" s="27" t="s">
        <v>1618</v>
      </c>
      <c r="C1401" s="27" t="s">
        <v>4232</v>
      </c>
      <c r="D1401" s="27" t="s">
        <v>3313</v>
      </c>
      <c r="E1401" s="24" t="s">
        <v>6125</v>
      </c>
    </row>
    <row r="1402" spans="1:5" x14ac:dyDescent="0.2">
      <c r="A1402" s="27" t="s">
        <v>1623</v>
      </c>
      <c r="B1402" s="27" t="s">
        <v>1618</v>
      </c>
      <c r="C1402" s="27" t="s">
        <v>4233</v>
      </c>
      <c r="D1402" s="27" t="s">
        <v>2476</v>
      </c>
      <c r="E1402" s="24" t="s">
        <v>6126</v>
      </c>
    </row>
    <row r="1403" spans="1:5" x14ac:dyDescent="0.2">
      <c r="A1403" s="27" t="s">
        <v>1624</v>
      </c>
      <c r="B1403" s="27" t="s">
        <v>1618</v>
      </c>
      <c r="C1403" s="27" t="s">
        <v>4234</v>
      </c>
      <c r="D1403" s="27" t="s">
        <v>2478</v>
      </c>
      <c r="E1403" s="24" t="s">
        <v>6127</v>
      </c>
    </row>
    <row r="1404" spans="1:5" x14ac:dyDescent="0.2">
      <c r="A1404" s="27" t="s">
        <v>1625</v>
      </c>
      <c r="B1404" s="27" t="s">
        <v>1618</v>
      </c>
      <c r="C1404" s="27" t="s">
        <v>4235</v>
      </c>
      <c r="D1404" s="27" t="s">
        <v>2480</v>
      </c>
      <c r="E1404" s="24" t="s">
        <v>6128</v>
      </c>
    </row>
    <row r="1405" spans="1:5" x14ac:dyDescent="0.2">
      <c r="A1405" s="27" t="s">
        <v>1626</v>
      </c>
      <c r="B1405" s="27" t="s">
        <v>1618</v>
      </c>
      <c r="C1405" s="27" t="s">
        <v>4236</v>
      </c>
      <c r="D1405" s="27" t="s">
        <v>2482</v>
      </c>
      <c r="E1405" s="24" t="s">
        <v>6129</v>
      </c>
    </row>
    <row r="1406" spans="1:5" x14ac:dyDescent="0.2">
      <c r="A1406" s="27" t="s">
        <v>1627</v>
      </c>
      <c r="B1406" s="27" t="s">
        <v>1618</v>
      </c>
      <c r="C1406" s="27" t="s">
        <v>3137</v>
      </c>
      <c r="D1406" s="27" t="s">
        <v>2504</v>
      </c>
      <c r="E1406" s="24" t="s">
        <v>6130</v>
      </c>
    </row>
    <row r="1407" spans="1:5" x14ac:dyDescent="0.2">
      <c r="A1407" s="27" t="s">
        <v>1628</v>
      </c>
      <c r="B1407" s="27" t="s">
        <v>1618</v>
      </c>
      <c r="C1407" s="27" t="s">
        <v>4237</v>
      </c>
      <c r="D1407" s="27" t="s">
        <v>2508</v>
      </c>
      <c r="E1407" s="24" t="s">
        <v>6131</v>
      </c>
    </row>
    <row r="1408" spans="1:5" x14ac:dyDescent="0.2">
      <c r="A1408" s="27" t="s">
        <v>1629</v>
      </c>
      <c r="B1408" s="27" t="s">
        <v>1618</v>
      </c>
      <c r="C1408" s="27" t="s">
        <v>4238</v>
      </c>
      <c r="D1408" s="27" t="s">
        <v>2510</v>
      </c>
      <c r="E1408" s="24" t="s">
        <v>6132</v>
      </c>
    </row>
    <row r="1409" spans="1:5" x14ac:dyDescent="0.2">
      <c r="A1409" s="27" t="s">
        <v>1630</v>
      </c>
      <c r="B1409" s="27" t="s">
        <v>1618</v>
      </c>
      <c r="C1409" s="27" t="s">
        <v>4239</v>
      </c>
      <c r="D1409" s="27" t="s">
        <v>3832</v>
      </c>
      <c r="E1409" s="24" t="s">
        <v>6133</v>
      </c>
    </row>
    <row r="1410" spans="1:5" x14ac:dyDescent="0.2">
      <c r="A1410" s="27" t="s">
        <v>1631</v>
      </c>
      <c r="B1410" s="27" t="s">
        <v>1618</v>
      </c>
      <c r="C1410" s="27" t="s">
        <v>4241</v>
      </c>
      <c r="D1410" s="27" t="s">
        <v>4240</v>
      </c>
      <c r="E1410" s="24" t="s">
        <v>6134</v>
      </c>
    </row>
    <row r="1411" spans="1:5" x14ac:dyDescent="0.2">
      <c r="A1411" s="27" t="s">
        <v>1632</v>
      </c>
      <c r="B1411" s="27" t="s">
        <v>1618</v>
      </c>
      <c r="C1411" s="27" t="s">
        <v>4243</v>
      </c>
      <c r="D1411" s="27" t="s">
        <v>4242</v>
      </c>
      <c r="E1411" s="24" t="s">
        <v>6135</v>
      </c>
    </row>
    <row r="1412" spans="1:5" x14ac:dyDescent="0.2">
      <c r="A1412" s="27" t="s">
        <v>1633</v>
      </c>
      <c r="B1412" s="27" t="s">
        <v>1618</v>
      </c>
      <c r="C1412" s="27" t="s">
        <v>4245</v>
      </c>
      <c r="D1412" s="27" t="s">
        <v>4244</v>
      </c>
      <c r="E1412" s="24" t="s">
        <v>6136</v>
      </c>
    </row>
    <row r="1413" spans="1:5" x14ac:dyDescent="0.2">
      <c r="A1413" s="27" t="s">
        <v>1634</v>
      </c>
      <c r="B1413" s="27" t="s">
        <v>1618</v>
      </c>
      <c r="C1413" s="27" t="s">
        <v>4246</v>
      </c>
      <c r="D1413" s="27" t="s">
        <v>2517</v>
      </c>
      <c r="E1413" s="24" t="s">
        <v>6137</v>
      </c>
    </row>
    <row r="1414" spans="1:5" x14ac:dyDescent="0.2">
      <c r="A1414" s="27" t="s">
        <v>1635</v>
      </c>
      <c r="B1414" s="27" t="s">
        <v>1618</v>
      </c>
      <c r="C1414" s="27" t="s">
        <v>4247</v>
      </c>
      <c r="D1414" s="27" t="s">
        <v>2519</v>
      </c>
      <c r="E1414" s="24" t="s">
        <v>6138</v>
      </c>
    </row>
    <row r="1415" spans="1:5" x14ac:dyDescent="0.2">
      <c r="A1415" s="27" t="s">
        <v>1637</v>
      </c>
      <c r="B1415" s="27" t="s">
        <v>1636</v>
      </c>
      <c r="C1415" s="27" t="s">
        <v>4248</v>
      </c>
      <c r="D1415" s="27" t="s">
        <v>2539</v>
      </c>
      <c r="E1415" s="24" t="s">
        <v>6139</v>
      </c>
    </row>
    <row r="1416" spans="1:5" x14ac:dyDescent="0.2">
      <c r="A1416" s="27" t="s">
        <v>1638</v>
      </c>
      <c r="B1416" s="27" t="s">
        <v>1636</v>
      </c>
      <c r="C1416" s="27" t="s">
        <v>4249</v>
      </c>
      <c r="D1416" s="27" t="s">
        <v>2541</v>
      </c>
      <c r="E1416" s="24" t="s">
        <v>6140</v>
      </c>
    </row>
    <row r="1417" spans="1:5" x14ac:dyDescent="0.2">
      <c r="A1417" s="27" t="s">
        <v>1639</v>
      </c>
      <c r="B1417" s="27" t="s">
        <v>1636</v>
      </c>
      <c r="C1417" s="27" t="s">
        <v>4250</v>
      </c>
      <c r="D1417" s="27" t="s">
        <v>2543</v>
      </c>
      <c r="E1417" s="24" t="s">
        <v>6141</v>
      </c>
    </row>
    <row r="1418" spans="1:5" x14ac:dyDescent="0.2">
      <c r="A1418" s="27" t="s">
        <v>1640</v>
      </c>
      <c r="B1418" s="27" t="s">
        <v>1636</v>
      </c>
      <c r="C1418" s="27" t="s">
        <v>4251</v>
      </c>
      <c r="D1418" s="27" t="s">
        <v>2545</v>
      </c>
      <c r="E1418" s="24" t="s">
        <v>6142</v>
      </c>
    </row>
    <row r="1419" spans="1:5" x14ac:dyDescent="0.2">
      <c r="A1419" s="27" t="s">
        <v>1641</v>
      </c>
      <c r="B1419" s="27" t="s">
        <v>1636</v>
      </c>
      <c r="C1419" s="27" t="s">
        <v>4252</v>
      </c>
      <c r="D1419" s="27" t="s">
        <v>2413</v>
      </c>
      <c r="E1419" s="24" t="s">
        <v>6143</v>
      </c>
    </row>
    <row r="1420" spans="1:5" x14ac:dyDescent="0.2">
      <c r="A1420" s="27" t="s">
        <v>1642</v>
      </c>
      <c r="B1420" s="27" t="s">
        <v>1636</v>
      </c>
      <c r="C1420" s="27" t="s">
        <v>4253</v>
      </c>
      <c r="D1420" s="27" t="s">
        <v>2547</v>
      </c>
      <c r="E1420" s="24" t="s">
        <v>6144</v>
      </c>
    </row>
    <row r="1421" spans="1:5" x14ac:dyDescent="0.2">
      <c r="A1421" s="27" t="s">
        <v>1643</v>
      </c>
      <c r="B1421" s="27" t="s">
        <v>1636</v>
      </c>
      <c r="C1421" s="27" t="s">
        <v>4254</v>
      </c>
      <c r="D1421" s="27" t="s">
        <v>2549</v>
      </c>
      <c r="E1421" s="24" t="s">
        <v>6145</v>
      </c>
    </row>
    <row r="1422" spans="1:5" x14ac:dyDescent="0.2">
      <c r="A1422" s="27" t="s">
        <v>1644</v>
      </c>
      <c r="B1422" s="27" t="s">
        <v>1636</v>
      </c>
      <c r="C1422" s="27" t="s">
        <v>4255</v>
      </c>
      <c r="D1422" s="27" t="s">
        <v>2553</v>
      </c>
      <c r="E1422" s="24" t="s">
        <v>6146</v>
      </c>
    </row>
    <row r="1423" spans="1:5" x14ac:dyDescent="0.2">
      <c r="A1423" s="27" t="s">
        <v>1645</v>
      </c>
      <c r="B1423" s="27" t="s">
        <v>1636</v>
      </c>
      <c r="C1423" s="27" t="s">
        <v>4256</v>
      </c>
      <c r="D1423" s="27" t="s">
        <v>2559</v>
      </c>
      <c r="E1423" s="24" t="s">
        <v>6147</v>
      </c>
    </row>
    <row r="1424" spans="1:5" x14ac:dyDescent="0.2">
      <c r="A1424" s="27" t="s">
        <v>1646</v>
      </c>
      <c r="B1424" s="27" t="s">
        <v>1636</v>
      </c>
      <c r="C1424" s="27" t="s">
        <v>4257</v>
      </c>
      <c r="D1424" s="27" t="s">
        <v>2561</v>
      </c>
      <c r="E1424" s="24" t="s">
        <v>6148</v>
      </c>
    </row>
    <row r="1425" spans="1:5" x14ac:dyDescent="0.2">
      <c r="A1425" s="27" t="s">
        <v>1647</v>
      </c>
      <c r="B1425" s="27" t="s">
        <v>1636</v>
      </c>
      <c r="C1425" s="27" t="s">
        <v>4258</v>
      </c>
      <c r="D1425" s="27" t="s">
        <v>2563</v>
      </c>
      <c r="E1425" s="24" t="s">
        <v>6149</v>
      </c>
    </row>
    <row r="1426" spans="1:5" x14ac:dyDescent="0.2">
      <c r="A1426" s="27" t="s">
        <v>1648</v>
      </c>
      <c r="B1426" s="27" t="s">
        <v>1636</v>
      </c>
      <c r="C1426" s="27" t="s">
        <v>4260</v>
      </c>
      <c r="D1426" s="27" t="s">
        <v>4259</v>
      </c>
      <c r="E1426" s="24" t="s">
        <v>6150</v>
      </c>
    </row>
    <row r="1427" spans="1:5" x14ac:dyDescent="0.2">
      <c r="A1427" s="27" t="s">
        <v>1649</v>
      </c>
      <c r="B1427" s="27" t="s">
        <v>1636</v>
      </c>
      <c r="C1427" s="27" t="s">
        <v>4262</v>
      </c>
      <c r="D1427" s="27" t="s">
        <v>4261</v>
      </c>
      <c r="E1427" s="24" t="s">
        <v>6151</v>
      </c>
    </row>
    <row r="1428" spans="1:5" x14ac:dyDescent="0.2">
      <c r="A1428" s="27" t="s">
        <v>251</v>
      </c>
      <c r="B1428" s="27" t="s">
        <v>1636</v>
      </c>
      <c r="C1428" s="27" t="s">
        <v>4263</v>
      </c>
      <c r="D1428" s="27" t="s">
        <v>3308</v>
      </c>
      <c r="E1428" s="24" t="s">
        <v>6152</v>
      </c>
    </row>
    <row r="1429" spans="1:5" x14ac:dyDescent="0.2">
      <c r="A1429" s="27" t="s">
        <v>1650</v>
      </c>
      <c r="B1429" s="27" t="s">
        <v>1636</v>
      </c>
      <c r="C1429" s="27" t="s">
        <v>4265</v>
      </c>
      <c r="D1429" s="27" t="s">
        <v>4264</v>
      </c>
      <c r="E1429" s="24" t="s">
        <v>6153</v>
      </c>
    </row>
    <row r="1430" spans="1:5" x14ac:dyDescent="0.2">
      <c r="A1430" s="27" t="s">
        <v>1651</v>
      </c>
      <c r="B1430" s="27" t="s">
        <v>1636</v>
      </c>
      <c r="C1430" s="27" t="s">
        <v>4267</v>
      </c>
      <c r="D1430" s="27" t="s">
        <v>4266</v>
      </c>
      <c r="E1430" s="24" t="s">
        <v>6154</v>
      </c>
    </row>
    <row r="1431" spans="1:5" x14ac:dyDescent="0.2">
      <c r="A1431" s="27" t="s">
        <v>1652</v>
      </c>
      <c r="B1431" s="27" t="s">
        <v>1636</v>
      </c>
      <c r="C1431" s="27" t="s">
        <v>4269</v>
      </c>
      <c r="D1431" s="27" t="s">
        <v>4268</v>
      </c>
      <c r="E1431" s="24" t="s">
        <v>6155</v>
      </c>
    </row>
    <row r="1432" spans="1:5" x14ac:dyDescent="0.2">
      <c r="A1432" s="27" t="s">
        <v>1653</v>
      </c>
      <c r="B1432" s="27" t="s">
        <v>1636</v>
      </c>
      <c r="C1432" s="27" t="s">
        <v>4271</v>
      </c>
      <c r="D1432" s="27" t="s">
        <v>4270</v>
      </c>
      <c r="E1432" s="24" t="s">
        <v>6156</v>
      </c>
    </row>
    <row r="1433" spans="1:5" x14ac:dyDescent="0.2">
      <c r="A1433" s="27" t="s">
        <v>1654</v>
      </c>
      <c r="B1433" s="27" t="s">
        <v>1636</v>
      </c>
      <c r="C1433" s="27" t="s">
        <v>3785</v>
      </c>
      <c r="D1433" s="27" t="s">
        <v>4272</v>
      </c>
      <c r="E1433" s="24" t="s">
        <v>6157</v>
      </c>
    </row>
    <row r="1434" spans="1:5" x14ac:dyDescent="0.2">
      <c r="A1434" s="27" t="s">
        <v>1655</v>
      </c>
      <c r="B1434" s="27" t="s">
        <v>1636</v>
      </c>
      <c r="C1434" s="27" t="s">
        <v>4274</v>
      </c>
      <c r="D1434" s="27" t="s">
        <v>4273</v>
      </c>
      <c r="E1434" s="24" t="s">
        <v>6158</v>
      </c>
    </row>
    <row r="1435" spans="1:5" x14ac:dyDescent="0.2">
      <c r="A1435" s="27" t="s">
        <v>1657</v>
      </c>
      <c r="B1435" s="27" t="s">
        <v>1656</v>
      </c>
      <c r="C1435" s="27" t="s">
        <v>4275</v>
      </c>
      <c r="D1435" s="27" t="s">
        <v>2587</v>
      </c>
      <c r="E1435" s="24" t="s">
        <v>6159</v>
      </c>
    </row>
    <row r="1436" spans="1:5" x14ac:dyDescent="0.2">
      <c r="A1436" s="27" t="s">
        <v>1658</v>
      </c>
      <c r="B1436" s="27" t="s">
        <v>1656</v>
      </c>
      <c r="C1436" s="27" t="s">
        <v>4276</v>
      </c>
      <c r="D1436" s="27" t="s">
        <v>2589</v>
      </c>
      <c r="E1436" s="24" t="s">
        <v>6160</v>
      </c>
    </row>
    <row r="1437" spans="1:5" x14ac:dyDescent="0.2">
      <c r="A1437" s="27" t="s">
        <v>1659</v>
      </c>
      <c r="B1437" s="27" t="s">
        <v>1656</v>
      </c>
      <c r="C1437" s="27" t="s">
        <v>4277</v>
      </c>
      <c r="D1437" s="27" t="s">
        <v>2591</v>
      </c>
      <c r="E1437" s="24" t="s">
        <v>6161</v>
      </c>
    </row>
    <row r="1438" spans="1:5" x14ac:dyDescent="0.2">
      <c r="A1438" s="27" t="s">
        <v>1660</v>
      </c>
      <c r="B1438" s="27" t="s">
        <v>1656</v>
      </c>
      <c r="C1438" s="27" t="s">
        <v>4278</v>
      </c>
      <c r="D1438" s="27" t="s">
        <v>2593</v>
      </c>
      <c r="E1438" s="24" t="s">
        <v>6162</v>
      </c>
    </row>
    <row r="1439" spans="1:5" x14ac:dyDescent="0.2">
      <c r="A1439" s="27" t="s">
        <v>1661</v>
      </c>
      <c r="B1439" s="27" t="s">
        <v>1656</v>
      </c>
      <c r="C1439" s="27" t="s">
        <v>4279</v>
      </c>
      <c r="D1439" s="27" t="s">
        <v>2595</v>
      </c>
      <c r="E1439" s="24" t="s">
        <v>6163</v>
      </c>
    </row>
    <row r="1440" spans="1:5" x14ac:dyDescent="0.2">
      <c r="A1440" s="27" t="s">
        <v>1662</v>
      </c>
      <c r="B1440" s="27" t="s">
        <v>1656</v>
      </c>
      <c r="C1440" s="27" t="s">
        <v>4280</v>
      </c>
      <c r="D1440" s="27" t="s">
        <v>2597</v>
      </c>
      <c r="E1440" s="24" t="s">
        <v>6164</v>
      </c>
    </row>
    <row r="1441" spans="1:5" x14ac:dyDescent="0.2">
      <c r="A1441" s="27" t="s">
        <v>1663</v>
      </c>
      <c r="B1441" s="27" t="s">
        <v>1656</v>
      </c>
      <c r="C1441" s="27" t="s">
        <v>4281</v>
      </c>
      <c r="D1441" s="27" t="s">
        <v>2482</v>
      </c>
      <c r="E1441" s="24" t="s">
        <v>6165</v>
      </c>
    </row>
    <row r="1442" spans="1:5" x14ac:dyDescent="0.2">
      <c r="A1442" s="27" t="s">
        <v>1664</v>
      </c>
      <c r="B1442" s="27" t="s">
        <v>1656</v>
      </c>
      <c r="C1442" s="27" t="s">
        <v>4282</v>
      </c>
      <c r="D1442" s="27" t="s">
        <v>2602</v>
      </c>
      <c r="E1442" s="24" t="s">
        <v>6166</v>
      </c>
    </row>
    <row r="1443" spans="1:5" x14ac:dyDescent="0.2">
      <c r="A1443" s="27" t="s">
        <v>1665</v>
      </c>
      <c r="B1443" s="27" t="s">
        <v>1656</v>
      </c>
      <c r="C1443" s="27" t="s">
        <v>4283</v>
      </c>
      <c r="D1443" s="27" t="s">
        <v>2604</v>
      </c>
      <c r="E1443" s="24" t="s">
        <v>6167</v>
      </c>
    </row>
    <row r="1444" spans="1:5" x14ac:dyDescent="0.2">
      <c r="A1444" s="27" t="s">
        <v>1666</v>
      </c>
      <c r="B1444" s="27" t="s">
        <v>1656</v>
      </c>
      <c r="C1444" s="27" t="s">
        <v>3713</v>
      </c>
      <c r="D1444" s="27" t="s">
        <v>2486</v>
      </c>
      <c r="E1444" s="24" t="s">
        <v>6168</v>
      </c>
    </row>
    <row r="1445" spans="1:5" x14ac:dyDescent="0.2">
      <c r="A1445" s="27" t="s">
        <v>1667</v>
      </c>
      <c r="B1445" s="27" t="s">
        <v>1656</v>
      </c>
      <c r="C1445" s="27" t="s">
        <v>4284</v>
      </c>
      <c r="D1445" s="27" t="s">
        <v>2607</v>
      </c>
      <c r="E1445" s="24" t="s">
        <v>6169</v>
      </c>
    </row>
    <row r="1446" spans="1:5" x14ac:dyDescent="0.2">
      <c r="A1446" s="27" t="s">
        <v>1668</v>
      </c>
      <c r="B1446" s="27" t="s">
        <v>1656</v>
      </c>
      <c r="C1446" s="27" t="s">
        <v>4285</v>
      </c>
      <c r="D1446" s="27" t="s">
        <v>2611</v>
      </c>
      <c r="E1446" s="24" t="s">
        <v>6170</v>
      </c>
    </row>
    <row r="1447" spans="1:5" x14ac:dyDescent="0.2">
      <c r="A1447" s="27" t="s">
        <v>1669</v>
      </c>
      <c r="B1447" s="27" t="s">
        <v>1656</v>
      </c>
      <c r="C1447" s="27" t="s">
        <v>4286</v>
      </c>
      <c r="D1447" s="27" t="s">
        <v>2613</v>
      </c>
      <c r="E1447" s="24" t="s">
        <v>6171</v>
      </c>
    </row>
    <row r="1448" spans="1:5" x14ac:dyDescent="0.2">
      <c r="A1448" s="27" t="s">
        <v>1670</v>
      </c>
      <c r="B1448" s="27" t="s">
        <v>1656</v>
      </c>
      <c r="C1448" s="27" t="s">
        <v>4288</v>
      </c>
      <c r="D1448" s="27" t="s">
        <v>4287</v>
      </c>
      <c r="E1448" s="24" t="s">
        <v>6172</v>
      </c>
    </row>
    <row r="1449" spans="1:5" x14ac:dyDescent="0.2">
      <c r="A1449" s="27" t="s">
        <v>1671</v>
      </c>
      <c r="B1449" s="27" t="s">
        <v>1656</v>
      </c>
      <c r="C1449" s="27" t="s">
        <v>4290</v>
      </c>
      <c r="D1449" s="27" t="s">
        <v>4289</v>
      </c>
      <c r="E1449" s="24" t="s">
        <v>6173</v>
      </c>
    </row>
    <row r="1450" spans="1:5" x14ac:dyDescent="0.2">
      <c r="A1450" s="27" t="s">
        <v>1672</v>
      </c>
      <c r="B1450" s="27" t="s">
        <v>1656</v>
      </c>
      <c r="C1450" s="27" t="s">
        <v>4292</v>
      </c>
      <c r="D1450" s="27" t="s">
        <v>4291</v>
      </c>
      <c r="E1450" s="24" t="s">
        <v>6174</v>
      </c>
    </row>
    <row r="1451" spans="1:5" x14ac:dyDescent="0.2">
      <c r="A1451" s="27" t="s">
        <v>1673</v>
      </c>
      <c r="B1451" s="27" t="s">
        <v>1656</v>
      </c>
      <c r="C1451" s="27" t="s">
        <v>4294</v>
      </c>
      <c r="D1451" s="27" t="s">
        <v>4293</v>
      </c>
      <c r="E1451" s="24" t="s">
        <v>6175</v>
      </c>
    </row>
    <row r="1452" spans="1:5" x14ac:dyDescent="0.2">
      <c r="A1452" s="27" t="s">
        <v>1674</v>
      </c>
      <c r="B1452" s="27" t="s">
        <v>1656</v>
      </c>
      <c r="C1452" s="27" t="s">
        <v>4296</v>
      </c>
      <c r="D1452" s="27" t="s">
        <v>4295</v>
      </c>
      <c r="E1452" s="24" t="s">
        <v>6176</v>
      </c>
    </row>
    <row r="1453" spans="1:5" x14ac:dyDescent="0.2">
      <c r="A1453" s="27" t="s">
        <v>1675</v>
      </c>
      <c r="B1453" s="27" t="s">
        <v>1656</v>
      </c>
      <c r="C1453" s="27" t="s">
        <v>4297</v>
      </c>
      <c r="D1453" s="27" t="s">
        <v>2622</v>
      </c>
      <c r="E1453" s="24" t="s">
        <v>6177</v>
      </c>
    </row>
    <row r="1454" spans="1:5" x14ac:dyDescent="0.2">
      <c r="A1454" s="27" t="s">
        <v>1676</v>
      </c>
      <c r="B1454" s="27" t="s">
        <v>1656</v>
      </c>
      <c r="C1454" s="27" t="s">
        <v>4299</v>
      </c>
      <c r="D1454" s="27" t="s">
        <v>4298</v>
      </c>
      <c r="E1454" s="24" t="s">
        <v>6178</v>
      </c>
    </row>
    <row r="1455" spans="1:5" x14ac:dyDescent="0.2">
      <c r="A1455" s="27" t="s">
        <v>1677</v>
      </c>
      <c r="B1455" s="27" t="s">
        <v>1656</v>
      </c>
      <c r="C1455" s="27" t="s">
        <v>4300</v>
      </c>
      <c r="D1455" s="27" t="s">
        <v>2628</v>
      </c>
      <c r="E1455" s="24" t="s">
        <v>6179</v>
      </c>
    </row>
    <row r="1456" spans="1:5" x14ac:dyDescent="0.2">
      <c r="A1456" s="27" t="s">
        <v>1678</v>
      </c>
      <c r="B1456" s="27" t="s">
        <v>1656</v>
      </c>
      <c r="C1456" s="27" t="s">
        <v>4301</v>
      </c>
      <c r="D1456" s="27" t="s">
        <v>2630</v>
      </c>
      <c r="E1456" s="24" t="s">
        <v>6180</v>
      </c>
    </row>
    <row r="1457" spans="1:5" x14ac:dyDescent="0.2">
      <c r="A1457" s="27" t="s">
        <v>1679</v>
      </c>
      <c r="B1457" s="27" t="s">
        <v>1656</v>
      </c>
      <c r="C1457" s="27" t="s">
        <v>4302</v>
      </c>
      <c r="D1457" s="27" t="s">
        <v>3394</v>
      </c>
      <c r="E1457" s="24" t="s">
        <v>6181</v>
      </c>
    </row>
    <row r="1458" spans="1:5" x14ac:dyDescent="0.2">
      <c r="A1458" s="27" t="s">
        <v>1680</v>
      </c>
      <c r="B1458" s="27" t="s">
        <v>1656</v>
      </c>
      <c r="C1458" s="27" t="s">
        <v>4304</v>
      </c>
      <c r="D1458" s="27" t="s">
        <v>4303</v>
      </c>
      <c r="E1458" s="24" t="s">
        <v>6182</v>
      </c>
    </row>
    <row r="1459" spans="1:5" x14ac:dyDescent="0.2">
      <c r="A1459" s="27" t="s">
        <v>1681</v>
      </c>
      <c r="B1459" s="27" t="s">
        <v>1656</v>
      </c>
      <c r="C1459" s="27" t="s">
        <v>4305</v>
      </c>
      <c r="D1459" s="27" t="s">
        <v>2642</v>
      </c>
      <c r="E1459" s="24" t="s">
        <v>6183</v>
      </c>
    </row>
    <row r="1460" spans="1:5" x14ac:dyDescent="0.2">
      <c r="A1460" s="27" t="s">
        <v>1682</v>
      </c>
      <c r="B1460" s="27" t="s">
        <v>1656</v>
      </c>
      <c r="C1460" s="27" t="s">
        <v>4306</v>
      </c>
      <c r="D1460" s="27" t="s">
        <v>2644</v>
      </c>
      <c r="E1460" s="24" t="s">
        <v>6184</v>
      </c>
    </row>
    <row r="1461" spans="1:5" x14ac:dyDescent="0.2">
      <c r="A1461" s="27" t="s">
        <v>1683</v>
      </c>
      <c r="B1461" s="27" t="s">
        <v>1656</v>
      </c>
      <c r="C1461" s="27" t="s">
        <v>4307</v>
      </c>
      <c r="D1461" s="27" t="s">
        <v>2646</v>
      </c>
      <c r="E1461" s="24" t="s">
        <v>6185</v>
      </c>
    </row>
    <row r="1462" spans="1:5" x14ac:dyDescent="0.2">
      <c r="A1462" s="27" t="s">
        <v>1684</v>
      </c>
      <c r="B1462" s="27" t="s">
        <v>1656</v>
      </c>
      <c r="C1462" s="27" t="s">
        <v>4309</v>
      </c>
      <c r="D1462" s="27" t="s">
        <v>4308</v>
      </c>
      <c r="E1462" s="24" t="s">
        <v>6186</v>
      </c>
    </row>
    <row r="1463" spans="1:5" x14ac:dyDescent="0.2">
      <c r="A1463" s="27" t="s">
        <v>1685</v>
      </c>
      <c r="B1463" s="27" t="s">
        <v>1656</v>
      </c>
      <c r="C1463" s="27" t="s">
        <v>4311</v>
      </c>
      <c r="D1463" s="27" t="s">
        <v>4310</v>
      </c>
      <c r="E1463" s="24" t="s">
        <v>6187</v>
      </c>
    </row>
    <row r="1464" spans="1:5" x14ac:dyDescent="0.2">
      <c r="A1464" s="27" t="s">
        <v>1686</v>
      </c>
      <c r="B1464" s="27" t="s">
        <v>1656</v>
      </c>
      <c r="C1464" s="27" t="s">
        <v>4313</v>
      </c>
      <c r="D1464" s="27" t="s">
        <v>4312</v>
      </c>
      <c r="E1464" s="24" t="s">
        <v>6188</v>
      </c>
    </row>
    <row r="1465" spans="1:5" x14ac:dyDescent="0.2">
      <c r="A1465" s="27" t="s">
        <v>1687</v>
      </c>
      <c r="B1465" s="27" t="s">
        <v>1656</v>
      </c>
      <c r="C1465" s="27" t="s">
        <v>4315</v>
      </c>
      <c r="D1465" s="27" t="s">
        <v>4314</v>
      </c>
      <c r="E1465" s="24" t="s">
        <v>6189</v>
      </c>
    </row>
    <row r="1466" spans="1:5" x14ac:dyDescent="0.2">
      <c r="A1466" s="27" t="s">
        <v>1688</v>
      </c>
      <c r="B1466" s="27" t="s">
        <v>1656</v>
      </c>
      <c r="C1466" s="27" t="s">
        <v>4317</v>
      </c>
      <c r="D1466" s="27" t="s">
        <v>4316</v>
      </c>
      <c r="E1466" s="24" t="s">
        <v>6190</v>
      </c>
    </row>
    <row r="1467" spans="1:5" x14ac:dyDescent="0.2">
      <c r="A1467" s="27" t="s">
        <v>1689</v>
      </c>
      <c r="B1467" s="27" t="s">
        <v>1656</v>
      </c>
      <c r="C1467" s="27" t="s">
        <v>4318</v>
      </c>
      <c r="D1467" s="27" t="s">
        <v>4063</v>
      </c>
      <c r="E1467" s="24" t="s">
        <v>6191</v>
      </c>
    </row>
    <row r="1468" spans="1:5" x14ac:dyDescent="0.2">
      <c r="A1468" s="27" t="s">
        <v>1690</v>
      </c>
      <c r="B1468" s="27" t="s">
        <v>1656</v>
      </c>
      <c r="C1468" s="27" t="s">
        <v>4319</v>
      </c>
      <c r="D1468" s="27" t="s">
        <v>2650</v>
      </c>
      <c r="E1468" s="24" t="s">
        <v>6192</v>
      </c>
    </row>
    <row r="1469" spans="1:5" x14ac:dyDescent="0.2">
      <c r="A1469" s="27" t="s">
        <v>1692</v>
      </c>
      <c r="B1469" s="27" t="s">
        <v>1691</v>
      </c>
      <c r="C1469" s="27" t="s">
        <v>4321</v>
      </c>
      <c r="D1469" s="27" t="s">
        <v>4320</v>
      </c>
      <c r="E1469" s="24" t="s">
        <v>6193</v>
      </c>
    </row>
    <row r="1470" spans="1:5" x14ac:dyDescent="0.2">
      <c r="A1470" s="27" t="s">
        <v>1693</v>
      </c>
      <c r="B1470" s="27" t="s">
        <v>1691</v>
      </c>
      <c r="C1470" s="27" t="s">
        <v>4323</v>
      </c>
      <c r="D1470" s="27" t="s">
        <v>4322</v>
      </c>
      <c r="E1470" s="24" t="s">
        <v>6194</v>
      </c>
    </row>
    <row r="1471" spans="1:5" x14ac:dyDescent="0.2">
      <c r="A1471" s="27" t="s">
        <v>1694</v>
      </c>
      <c r="B1471" s="27" t="s">
        <v>1691</v>
      </c>
      <c r="C1471" s="27" t="s">
        <v>4324</v>
      </c>
      <c r="D1471" s="27" t="s">
        <v>2656</v>
      </c>
      <c r="E1471" s="24" t="s">
        <v>6195</v>
      </c>
    </row>
    <row r="1472" spans="1:5" x14ac:dyDescent="0.2">
      <c r="A1472" s="27" t="s">
        <v>1695</v>
      </c>
      <c r="B1472" s="27" t="s">
        <v>1691</v>
      </c>
      <c r="C1472" s="27" t="s">
        <v>4325</v>
      </c>
      <c r="D1472" s="27" t="s">
        <v>2658</v>
      </c>
      <c r="E1472" s="24" t="s">
        <v>6196</v>
      </c>
    </row>
    <row r="1473" spans="1:5" x14ac:dyDescent="0.2">
      <c r="A1473" s="27" t="s">
        <v>1696</v>
      </c>
      <c r="B1473" s="27" t="s">
        <v>1691</v>
      </c>
      <c r="C1473" s="27" t="s">
        <v>4326</v>
      </c>
      <c r="D1473" s="27" t="s">
        <v>2660</v>
      </c>
      <c r="E1473" s="24" t="s">
        <v>6197</v>
      </c>
    </row>
    <row r="1474" spans="1:5" x14ac:dyDescent="0.2">
      <c r="A1474" s="27" t="s">
        <v>1697</v>
      </c>
      <c r="B1474" s="27" t="s">
        <v>1691</v>
      </c>
      <c r="C1474" s="27" t="s">
        <v>4327</v>
      </c>
      <c r="D1474" s="27" t="s">
        <v>2662</v>
      </c>
      <c r="E1474" s="24" t="s">
        <v>6198</v>
      </c>
    </row>
    <row r="1475" spans="1:5" x14ac:dyDescent="0.2">
      <c r="A1475" s="27" t="s">
        <v>1698</v>
      </c>
      <c r="B1475" s="27" t="s">
        <v>1691</v>
      </c>
      <c r="C1475" s="27" t="s">
        <v>4328</v>
      </c>
      <c r="D1475" s="27" t="s">
        <v>2865</v>
      </c>
      <c r="E1475" s="24" t="s">
        <v>6199</v>
      </c>
    </row>
    <row r="1476" spans="1:5" x14ac:dyDescent="0.2">
      <c r="A1476" s="27" t="s">
        <v>1699</v>
      </c>
      <c r="B1476" s="27" t="s">
        <v>1691</v>
      </c>
      <c r="C1476" s="27" t="s">
        <v>4329</v>
      </c>
      <c r="D1476" s="27" t="s">
        <v>2664</v>
      </c>
      <c r="E1476" s="24" t="s">
        <v>6200</v>
      </c>
    </row>
    <row r="1477" spans="1:5" x14ac:dyDescent="0.2">
      <c r="A1477" s="27" t="s">
        <v>1700</v>
      </c>
      <c r="B1477" s="27" t="s">
        <v>1691</v>
      </c>
      <c r="C1477" s="27" t="s">
        <v>4330</v>
      </c>
      <c r="D1477" s="27" t="s">
        <v>2670</v>
      </c>
      <c r="E1477" s="24" t="s">
        <v>6201</v>
      </c>
    </row>
    <row r="1478" spans="1:5" x14ac:dyDescent="0.2">
      <c r="A1478" s="27" t="s">
        <v>1701</v>
      </c>
      <c r="B1478" s="27" t="s">
        <v>1691</v>
      </c>
      <c r="C1478" s="27" t="s">
        <v>4331</v>
      </c>
      <c r="D1478" s="27" t="s">
        <v>2672</v>
      </c>
      <c r="E1478" s="24" t="s">
        <v>6202</v>
      </c>
    </row>
    <row r="1479" spans="1:5" x14ac:dyDescent="0.2">
      <c r="A1479" s="27" t="s">
        <v>1702</v>
      </c>
      <c r="B1479" s="27" t="s">
        <v>1691</v>
      </c>
      <c r="C1479" s="27" t="s">
        <v>4332</v>
      </c>
      <c r="D1479" s="27" t="s">
        <v>2674</v>
      </c>
      <c r="E1479" s="24" t="s">
        <v>6203</v>
      </c>
    </row>
    <row r="1480" spans="1:5" x14ac:dyDescent="0.2">
      <c r="A1480" s="27" t="s">
        <v>1703</v>
      </c>
      <c r="B1480" s="27" t="s">
        <v>1691</v>
      </c>
      <c r="C1480" s="27" t="s">
        <v>4333</v>
      </c>
      <c r="D1480" s="27" t="s">
        <v>2676</v>
      </c>
      <c r="E1480" s="24" t="s">
        <v>6204</v>
      </c>
    </row>
    <row r="1481" spans="1:5" x14ac:dyDescent="0.2">
      <c r="A1481" s="27" t="s">
        <v>1704</v>
      </c>
      <c r="B1481" s="27" t="s">
        <v>1691</v>
      </c>
      <c r="C1481" s="27" t="s">
        <v>4334</v>
      </c>
      <c r="D1481" s="27" t="s">
        <v>2561</v>
      </c>
      <c r="E1481" s="24" t="s">
        <v>6205</v>
      </c>
    </row>
    <row r="1482" spans="1:5" x14ac:dyDescent="0.2">
      <c r="A1482" s="27" t="s">
        <v>1705</v>
      </c>
      <c r="B1482" s="27" t="s">
        <v>1691</v>
      </c>
      <c r="C1482" s="27" t="s">
        <v>4336</v>
      </c>
      <c r="D1482" s="27" t="s">
        <v>4335</v>
      </c>
      <c r="E1482" s="24" t="s">
        <v>6206</v>
      </c>
    </row>
    <row r="1483" spans="1:5" x14ac:dyDescent="0.2">
      <c r="A1483" s="27" t="s">
        <v>1706</v>
      </c>
      <c r="B1483" s="27" t="s">
        <v>1691</v>
      </c>
      <c r="C1483" s="27" t="s">
        <v>4338</v>
      </c>
      <c r="D1483" s="27" t="s">
        <v>4337</v>
      </c>
      <c r="E1483" s="24" t="s">
        <v>6207</v>
      </c>
    </row>
    <row r="1484" spans="1:5" x14ac:dyDescent="0.2">
      <c r="A1484" s="27" t="s">
        <v>1707</v>
      </c>
      <c r="B1484" s="27" t="s">
        <v>1691</v>
      </c>
      <c r="C1484" s="27" t="s">
        <v>4340</v>
      </c>
      <c r="D1484" s="27" t="s">
        <v>4339</v>
      </c>
      <c r="E1484" s="24" t="s">
        <v>6208</v>
      </c>
    </row>
    <row r="1485" spans="1:5" x14ac:dyDescent="0.2">
      <c r="A1485" s="27" t="s">
        <v>1708</v>
      </c>
      <c r="B1485" s="27" t="s">
        <v>1691</v>
      </c>
      <c r="C1485" s="27" t="s">
        <v>4342</v>
      </c>
      <c r="D1485" s="27" t="s">
        <v>4341</v>
      </c>
      <c r="E1485" s="24" t="s">
        <v>6209</v>
      </c>
    </row>
    <row r="1486" spans="1:5" x14ac:dyDescent="0.2">
      <c r="A1486" s="27" t="s">
        <v>1709</v>
      </c>
      <c r="B1486" s="27" t="s">
        <v>1691</v>
      </c>
      <c r="C1486" s="27" t="s">
        <v>4344</v>
      </c>
      <c r="D1486" s="27" t="s">
        <v>4343</v>
      </c>
      <c r="E1486" s="24" t="s">
        <v>6210</v>
      </c>
    </row>
    <row r="1487" spans="1:5" x14ac:dyDescent="0.2">
      <c r="A1487" s="27" t="s">
        <v>1710</v>
      </c>
      <c r="B1487" s="27" t="s">
        <v>1691</v>
      </c>
      <c r="C1487" s="27" t="s">
        <v>4346</v>
      </c>
      <c r="D1487" s="27" t="s">
        <v>4345</v>
      </c>
      <c r="E1487" s="24" t="s">
        <v>6211</v>
      </c>
    </row>
    <row r="1488" spans="1:5" x14ac:dyDescent="0.2">
      <c r="A1488" s="27" t="s">
        <v>1711</v>
      </c>
      <c r="B1488" s="27" t="s">
        <v>1691</v>
      </c>
      <c r="C1488" s="27" t="s">
        <v>4348</v>
      </c>
      <c r="D1488" s="27" t="s">
        <v>4347</v>
      </c>
      <c r="E1488" s="24" t="s">
        <v>6212</v>
      </c>
    </row>
    <row r="1489" spans="1:5" x14ac:dyDescent="0.2">
      <c r="A1489" s="27" t="s">
        <v>1712</v>
      </c>
      <c r="B1489" s="27" t="s">
        <v>1691</v>
      </c>
      <c r="C1489" s="27" t="s">
        <v>2774</v>
      </c>
      <c r="D1489" s="27" t="s">
        <v>4349</v>
      </c>
      <c r="E1489" s="24" t="s">
        <v>6213</v>
      </c>
    </row>
    <row r="1490" spans="1:5" x14ac:dyDescent="0.2">
      <c r="A1490" s="27" t="s">
        <v>1713</v>
      </c>
      <c r="B1490" s="27" t="s">
        <v>1691</v>
      </c>
      <c r="C1490" s="27" t="s">
        <v>4351</v>
      </c>
      <c r="D1490" s="27" t="s">
        <v>4350</v>
      </c>
      <c r="E1490" s="24" t="s">
        <v>6214</v>
      </c>
    </row>
    <row r="1491" spans="1:5" x14ac:dyDescent="0.2">
      <c r="A1491" s="27" t="s">
        <v>1714</v>
      </c>
      <c r="B1491" s="27" t="s">
        <v>1691</v>
      </c>
      <c r="C1491" s="27" t="s">
        <v>4353</v>
      </c>
      <c r="D1491" s="27" t="s">
        <v>4352</v>
      </c>
      <c r="E1491" s="24" t="s">
        <v>6215</v>
      </c>
    </row>
    <row r="1492" spans="1:5" x14ac:dyDescent="0.2">
      <c r="A1492" s="27" t="s">
        <v>1715</v>
      </c>
      <c r="B1492" s="27" t="s">
        <v>1691</v>
      </c>
      <c r="C1492" s="27" t="s">
        <v>4355</v>
      </c>
      <c r="D1492" s="27" t="s">
        <v>4354</v>
      </c>
      <c r="E1492" s="24" t="s">
        <v>6216</v>
      </c>
    </row>
    <row r="1493" spans="1:5" x14ac:dyDescent="0.2">
      <c r="A1493" s="27" t="s">
        <v>1716</v>
      </c>
      <c r="B1493" s="27" t="s">
        <v>1691</v>
      </c>
      <c r="C1493" s="27" t="s">
        <v>4357</v>
      </c>
      <c r="D1493" s="27" t="s">
        <v>4356</v>
      </c>
      <c r="E1493" s="24" t="s">
        <v>6217</v>
      </c>
    </row>
    <row r="1494" spans="1:5" x14ac:dyDescent="0.2">
      <c r="A1494" s="27" t="s">
        <v>1717</v>
      </c>
      <c r="B1494" s="27" t="s">
        <v>1691</v>
      </c>
      <c r="C1494" s="27" t="s">
        <v>4358</v>
      </c>
      <c r="D1494" s="27" t="s">
        <v>3887</v>
      </c>
      <c r="E1494" s="24" t="s">
        <v>6218</v>
      </c>
    </row>
    <row r="1495" spans="1:5" x14ac:dyDescent="0.2">
      <c r="A1495" s="27" t="s">
        <v>1718</v>
      </c>
      <c r="B1495" s="27" t="s">
        <v>1691</v>
      </c>
      <c r="C1495" s="27" t="s">
        <v>4360</v>
      </c>
      <c r="D1495" s="27" t="s">
        <v>4359</v>
      </c>
      <c r="E1495" s="24" t="s">
        <v>6219</v>
      </c>
    </row>
    <row r="1496" spans="1:5" x14ac:dyDescent="0.2">
      <c r="A1496" s="27" t="s">
        <v>1719</v>
      </c>
      <c r="B1496" s="27" t="s">
        <v>1691</v>
      </c>
      <c r="C1496" s="27" t="s">
        <v>4362</v>
      </c>
      <c r="D1496" s="27" t="s">
        <v>4361</v>
      </c>
      <c r="E1496" s="24" t="s">
        <v>6220</v>
      </c>
    </row>
    <row r="1497" spans="1:5" x14ac:dyDescent="0.2">
      <c r="A1497" s="27" t="s">
        <v>693</v>
      </c>
      <c r="B1497" s="27" t="s">
        <v>1691</v>
      </c>
      <c r="C1497" s="27" t="s">
        <v>2176</v>
      </c>
      <c r="D1497" s="27" t="s">
        <v>4363</v>
      </c>
      <c r="E1497" s="24" t="s">
        <v>6221</v>
      </c>
    </row>
    <row r="1498" spans="1:5" x14ac:dyDescent="0.2">
      <c r="A1498" s="27" t="s">
        <v>1720</v>
      </c>
      <c r="B1498" s="27" t="s">
        <v>1691</v>
      </c>
      <c r="C1498" s="27" t="s">
        <v>4365</v>
      </c>
      <c r="D1498" s="27" t="s">
        <v>4364</v>
      </c>
      <c r="E1498" s="24" t="s">
        <v>6222</v>
      </c>
    </row>
    <row r="1499" spans="1:5" x14ac:dyDescent="0.2">
      <c r="A1499" s="27" t="s">
        <v>1721</v>
      </c>
      <c r="B1499" s="27" t="s">
        <v>1691</v>
      </c>
      <c r="C1499" s="27" t="s">
        <v>4366</v>
      </c>
      <c r="D1499" s="27" t="s">
        <v>2686</v>
      </c>
      <c r="E1499" s="24" t="s">
        <v>6223</v>
      </c>
    </row>
    <row r="1500" spans="1:5" x14ac:dyDescent="0.2">
      <c r="A1500" s="27" t="s">
        <v>1722</v>
      </c>
      <c r="B1500" s="27" t="s">
        <v>1691</v>
      </c>
      <c r="C1500" s="27" t="s">
        <v>4367</v>
      </c>
      <c r="D1500" s="27" t="s">
        <v>3377</v>
      </c>
      <c r="E1500" s="24" t="s">
        <v>6224</v>
      </c>
    </row>
    <row r="1501" spans="1:5" x14ac:dyDescent="0.2">
      <c r="A1501" s="27" t="s">
        <v>1723</v>
      </c>
      <c r="B1501" s="27" t="s">
        <v>1691</v>
      </c>
      <c r="C1501" s="27" t="s">
        <v>4368</v>
      </c>
      <c r="D1501" s="27" t="s">
        <v>2688</v>
      </c>
      <c r="E1501" s="24" t="s">
        <v>6225</v>
      </c>
    </row>
    <row r="1502" spans="1:5" x14ac:dyDescent="0.2">
      <c r="A1502" s="27" t="s">
        <v>1724</v>
      </c>
      <c r="B1502" s="27" t="s">
        <v>1691</v>
      </c>
      <c r="C1502" s="27" t="s">
        <v>4369</v>
      </c>
      <c r="D1502" s="27" t="s">
        <v>3986</v>
      </c>
      <c r="E1502" s="24" t="s">
        <v>6226</v>
      </c>
    </row>
    <row r="1503" spans="1:5" x14ac:dyDescent="0.2">
      <c r="A1503" s="27" t="s">
        <v>1725</v>
      </c>
      <c r="B1503" s="27" t="s">
        <v>1691</v>
      </c>
      <c r="C1503" s="27" t="s">
        <v>4371</v>
      </c>
      <c r="D1503" s="27" t="s">
        <v>4370</v>
      </c>
      <c r="E1503" s="24" t="s">
        <v>6227</v>
      </c>
    </row>
    <row r="1504" spans="1:5" x14ac:dyDescent="0.2">
      <c r="A1504" s="27" t="s">
        <v>1726</v>
      </c>
      <c r="B1504" s="27" t="s">
        <v>1691</v>
      </c>
      <c r="C1504" s="27" t="s">
        <v>4372</v>
      </c>
      <c r="D1504" s="27" t="s">
        <v>3501</v>
      </c>
      <c r="E1504" s="24" t="s">
        <v>6228</v>
      </c>
    </row>
    <row r="1505" spans="1:5" x14ac:dyDescent="0.2">
      <c r="A1505" s="27" t="s">
        <v>1727</v>
      </c>
      <c r="B1505" s="27" t="s">
        <v>1691</v>
      </c>
      <c r="C1505" s="27" t="s">
        <v>4374</v>
      </c>
      <c r="D1505" s="27" t="s">
        <v>4373</v>
      </c>
      <c r="E1505" s="24" t="s">
        <v>6229</v>
      </c>
    </row>
    <row r="1506" spans="1:5" x14ac:dyDescent="0.2">
      <c r="A1506" s="27" t="s">
        <v>1728</v>
      </c>
      <c r="B1506" s="27" t="s">
        <v>1691</v>
      </c>
      <c r="C1506" s="27" t="s">
        <v>4375</v>
      </c>
      <c r="D1506" s="27" t="s">
        <v>3411</v>
      </c>
      <c r="E1506" s="24" t="s">
        <v>6230</v>
      </c>
    </row>
    <row r="1507" spans="1:5" x14ac:dyDescent="0.2">
      <c r="A1507" s="27" t="s">
        <v>1729</v>
      </c>
      <c r="B1507" s="27" t="s">
        <v>1691</v>
      </c>
      <c r="C1507" s="27" t="s">
        <v>4376</v>
      </c>
      <c r="D1507" s="27" t="s">
        <v>3512</v>
      </c>
      <c r="E1507" s="24" t="s">
        <v>6231</v>
      </c>
    </row>
    <row r="1508" spans="1:5" x14ac:dyDescent="0.2">
      <c r="A1508" s="27" t="s">
        <v>1730</v>
      </c>
      <c r="B1508" s="27" t="s">
        <v>1691</v>
      </c>
      <c r="C1508" s="27" t="s">
        <v>4378</v>
      </c>
      <c r="D1508" s="27" t="s">
        <v>4377</v>
      </c>
      <c r="E1508" s="24" t="s">
        <v>6232</v>
      </c>
    </row>
    <row r="1509" spans="1:5" x14ac:dyDescent="0.2">
      <c r="A1509" s="27" t="s">
        <v>1731</v>
      </c>
      <c r="B1509" s="27" t="s">
        <v>1691</v>
      </c>
      <c r="C1509" s="27" t="s">
        <v>4379</v>
      </c>
      <c r="D1509" s="27" t="s">
        <v>3996</v>
      </c>
      <c r="E1509" s="24" t="s">
        <v>6233</v>
      </c>
    </row>
    <row r="1510" spans="1:5" x14ac:dyDescent="0.2">
      <c r="A1510" s="27" t="s">
        <v>1732</v>
      </c>
      <c r="B1510" s="27" t="s">
        <v>1691</v>
      </c>
      <c r="C1510" s="27" t="s">
        <v>4380</v>
      </c>
      <c r="D1510" s="27" t="s">
        <v>2698</v>
      </c>
      <c r="E1510" s="24" t="s">
        <v>6234</v>
      </c>
    </row>
    <row r="1511" spans="1:5" x14ac:dyDescent="0.2">
      <c r="A1511" s="27" t="s">
        <v>1733</v>
      </c>
      <c r="B1511" s="27" t="s">
        <v>1691</v>
      </c>
      <c r="C1511" s="27" t="s">
        <v>4381</v>
      </c>
      <c r="D1511" s="27" t="s">
        <v>2706</v>
      </c>
      <c r="E1511" s="24" t="s">
        <v>6235</v>
      </c>
    </row>
    <row r="1512" spans="1:5" x14ac:dyDescent="0.2">
      <c r="A1512" s="27" t="s">
        <v>1734</v>
      </c>
      <c r="B1512" s="27" t="s">
        <v>1691</v>
      </c>
      <c r="C1512" s="27" t="s">
        <v>4382</v>
      </c>
      <c r="D1512" s="27" t="s">
        <v>2717</v>
      </c>
      <c r="E1512" s="24" t="s">
        <v>6236</v>
      </c>
    </row>
    <row r="1513" spans="1:5" x14ac:dyDescent="0.2">
      <c r="A1513" s="27" t="s">
        <v>1735</v>
      </c>
      <c r="B1513" s="27" t="s">
        <v>1691</v>
      </c>
      <c r="C1513" s="27" t="s">
        <v>4384</v>
      </c>
      <c r="D1513" s="27" t="s">
        <v>4383</v>
      </c>
      <c r="E1513" s="24" t="s">
        <v>6237</v>
      </c>
    </row>
    <row r="1514" spans="1:5" x14ac:dyDescent="0.2">
      <c r="A1514" s="27" t="s">
        <v>1736</v>
      </c>
      <c r="B1514" s="27" t="s">
        <v>1691</v>
      </c>
      <c r="C1514" s="27" t="s">
        <v>4385</v>
      </c>
      <c r="D1514" s="27" t="s">
        <v>2739</v>
      </c>
      <c r="E1514" s="24" t="s">
        <v>6238</v>
      </c>
    </row>
    <row r="1515" spans="1:5" x14ac:dyDescent="0.2">
      <c r="A1515" s="27" t="s">
        <v>1737</v>
      </c>
      <c r="B1515" s="27" t="s">
        <v>1691</v>
      </c>
      <c r="C1515" s="27" t="s">
        <v>4386</v>
      </c>
      <c r="D1515" s="27" t="s">
        <v>2747</v>
      </c>
      <c r="E1515" s="24" t="s">
        <v>6239</v>
      </c>
    </row>
    <row r="1516" spans="1:5" x14ac:dyDescent="0.2">
      <c r="A1516" s="27" t="s">
        <v>1471</v>
      </c>
      <c r="B1516" s="27" t="s">
        <v>1691</v>
      </c>
      <c r="C1516" s="27" t="s">
        <v>4387</v>
      </c>
      <c r="D1516" s="27" t="s">
        <v>2754</v>
      </c>
      <c r="E1516" s="24" t="s">
        <v>6240</v>
      </c>
    </row>
    <row r="1517" spans="1:5" x14ac:dyDescent="0.2">
      <c r="A1517" s="27" t="s">
        <v>1738</v>
      </c>
      <c r="B1517" s="27" t="s">
        <v>1691</v>
      </c>
      <c r="C1517" s="27" t="s">
        <v>4389</v>
      </c>
      <c r="D1517" s="27" t="s">
        <v>4388</v>
      </c>
      <c r="E1517" s="24" t="s">
        <v>6241</v>
      </c>
    </row>
    <row r="1518" spans="1:5" x14ac:dyDescent="0.2">
      <c r="A1518" s="27" t="s">
        <v>1739</v>
      </c>
      <c r="B1518" s="27" t="s">
        <v>1691</v>
      </c>
      <c r="C1518" s="27" t="s">
        <v>4391</v>
      </c>
      <c r="D1518" s="27" t="s">
        <v>4390</v>
      </c>
      <c r="E1518" s="24" t="s">
        <v>6242</v>
      </c>
    </row>
    <row r="1519" spans="1:5" x14ac:dyDescent="0.2">
      <c r="A1519" s="27" t="s">
        <v>1740</v>
      </c>
      <c r="B1519" s="27" t="s">
        <v>1691</v>
      </c>
      <c r="C1519" s="27" t="s">
        <v>4393</v>
      </c>
      <c r="D1519" s="27" t="s">
        <v>4392</v>
      </c>
      <c r="E1519" s="24" t="s">
        <v>6243</v>
      </c>
    </row>
    <row r="1520" spans="1:5" x14ac:dyDescent="0.2">
      <c r="A1520" s="27" t="s">
        <v>487</v>
      </c>
      <c r="B1520" s="27" t="s">
        <v>1691</v>
      </c>
      <c r="C1520" s="27" t="s">
        <v>2509</v>
      </c>
      <c r="D1520" s="27" t="s">
        <v>4394</v>
      </c>
      <c r="E1520" s="24" t="s">
        <v>6244</v>
      </c>
    </row>
    <row r="1521" spans="1:5" x14ac:dyDescent="0.2">
      <c r="A1521" s="27" t="s">
        <v>1741</v>
      </c>
      <c r="B1521" s="27" t="s">
        <v>1691</v>
      </c>
      <c r="C1521" s="27" t="s">
        <v>4396</v>
      </c>
      <c r="D1521" s="27" t="s">
        <v>4395</v>
      </c>
      <c r="E1521" s="24" t="s">
        <v>6245</v>
      </c>
    </row>
    <row r="1522" spans="1:5" x14ac:dyDescent="0.2">
      <c r="A1522" s="27" t="s">
        <v>1742</v>
      </c>
      <c r="B1522" s="27" t="s">
        <v>1691</v>
      </c>
      <c r="C1522" s="27" t="s">
        <v>4398</v>
      </c>
      <c r="D1522" s="27" t="s">
        <v>4397</v>
      </c>
      <c r="E1522" s="24" t="s">
        <v>6246</v>
      </c>
    </row>
    <row r="1523" spans="1:5" x14ac:dyDescent="0.2">
      <c r="A1523" s="27" t="s">
        <v>1743</v>
      </c>
      <c r="B1523" s="27" t="s">
        <v>1691</v>
      </c>
      <c r="C1523" s="27" t="s">
        <v>4400</v>
      </c>
      <c r="D1523" s="27" t="s">
        <v>4399</v>
      </c>
      <c r="E1523" s="24" t="s">
        <v>6247</v>
      </c>
    </row>
    <row r="1524" spans="1:5" x14ac:dyDescent="0.2">
      <c r="A1524" s="27" t="s">
        <v>1744</v>
      </c>
      <c r="B1524" s="27" t="s">
        <v>1691</v>
      </c>
      <c r="C1524" s="27" t="s">
        <v>4402</v>
      </c>
      <c r="D1524" s="27" t="s">
        <v>4401</v>
      </c>
      <c r="E1524" s="24" t="s">
        <v>6248</v>
      </c>
    </row>
    <row r="1525" spans="1:5" x14ac:dyDescent="0.2">
      <c r="A1525" s="27" t="s">
        <v>1745</v>
      </c>
      <c r="B1525" s="27" t="s">
        <v>1691</v>
      </c>
      <c r="C1525" s="27" t="s">
        <v>4404</v>
      </c>
      <c r="D1525" s="27" t="s">
        <v>4403</v>
      </c>
      <c r="E1525" s="24" t="s">
        <v>6249</v>
      </c>
    </row>
    <row r="1526" spans="1:5" x14ac:dyDescent="0.2">
      <c r="A1526" s="27" t="s">
        <v>1746</v>
      </c>
      <c r="B1526" s="27" t="s">
        <v>1691</v>
      </c>
      <c r="C1526" s="27" t="s">
        <v>4406</v>
      </c>
      <c r="D1526" s="27" t="s">
        <v>4405</v>
      </c>
      <c r="E1526" s="24" t="s">
        <v>6250</v>
      </c>
    </row>
    <row r="1527" spans="1:5" x14ac:dyDescent="0.2">
      <c r="A1527" s="27" t="s">
        <v>1747</v>
      </c>
      <c r="B1527" s="27" t="s">
        <v>1691</v>
      </c>
      <c r="C1527" s="27" t="s">
        <v>4408</v>
      </c>
      <c r="D1527" s="27" t="s">
        <v>4407</v>
      </c>
      <c r="E1527" s="24" t="s">
        <v>6251</v>
      </c>
    </row>
    <row r="1528" spans="1:5" x14ac:dyDescent="0.2">
      <c r="A1528" s="27" t="s">
        <v>1748</v>
      </c>
      <c r="B1528" s="27" t="s">
        <v>1691</v>
      </c>
      <c r="C1528" s="27" t="s">
        <v>4410</v>
      </c>
      <c r="D1528" s="27" t="s">
        <v>4409</v>
      </c>
      <c r="E1528" s="24" t="s">
        <v>6252</v>
      </c>
    </row>
    <row r="1529" spans="1:5" x14ac:dyDescent="0.2">
      <c r="A1529" s="27" t="s">
        <v>1750</v>
      </c>
      <c r="B1529" s="27" t="s">
        <v>1749</v>
      </c>
      <c r="C1529" s="27" t="s">
        <v>4411</v>
      </c>
      <c r="D1529" s="27" t="s">
        <v>2768</v>
      </c>
      <c r="E1529" s="24" t="s">
        <v>6253</v>
      </c>
    </row>
    <row r="1530" spans="1:5" x14ac:dyDescent="0.2">
      <c r="A1530" s="27" t="s">
        <v>1751</v>
      </c>
      <c r="B1530" s="27" t="s">
        <v>1749</v>
      </c>
      <c r="C1530" s="27" t="s">
        <v>4412</v>
      </c>
      <c r="D1530" s="27" t="s">
        <v>2770</v>
      </c>
      <c r="E1530" s="24" t="s">
        <v>6254</v>
      </c>
    </row>
    <row r="1531" spans="1:5" x14ac:dyDescent="0.2">
      <c r="A1531" s="27" t="s">
        <v>1752</v>
      </c>
      <c r="B1531" s="27" t="s">
        <v>1749</v>
      </c>
      <c r="C1531" s="27" t="s">
        <v>4413</v>
      </c>
      <c r="D1531" s="27" t="s">
        <v>2591</v>
      </c>
      <c r="E1531" s="24" t="s">
        <v>6255</v>
      </c>
    </row>
    <row r="1532" spans="1:5" x14ac:dyDescent="0.2">
      <c r="A1532" s="27" t="s">
        <v>1753</v>
      </c>
      <c r="B1532" s="27" t="s">
        <v>1749</v>
      </c>
      <c r="C1532" s="27" t="s">
        <v>4414</v>
      </c>
      <c r="D1532" s="27" t="s">
        <v>2773</v>
      </c>
      <c r="E1532" s="24" t="s">
        <v>6256</v>
      </c>
    </row>
    <row r="1533" spans="1:5" x14ac:dyDescent="0.2">
      <c r="A1533" s="27" t="s">
        <v>1754</v>
      </c>
      <c r="B1533" s="27" t="s">
        <v>1749</v>
      </c>
      <c r="C1533" s="27" t="s">
        <v>4415</v>
      </c>
      <c r="D1533" s="27" t="s">
        <v>2775</v>
      </c>
      <c r="E1533" s="24" t="s">
        <v>6257</v>
      </c>
    </row>
    <row r="1534" spans="1:5" x14ac:dyDescent="0.2">
      <c r="A1534" s="27" t="s">
        <v>1755</v>
      </c>
      <c r="B1534" s="27" t="s">
        <v>1749</v>
      </c>
      <c r="C1534" s="27" t="s">
        <v>4416</v>
      </c>
      <c r="D1534" s="27" t="s">
        <v>3424</v>
      </c>
      <c r="E1534" s="24" t="s">
        <v>6258</v>
      </c>
    </row>
    <row r="1535" spans="1:5" x14ac:dyDescent="0.2">
      <c r="A1535" s="27" t="s">
        <v>1756</v>
      </c>
      <c r="B1535" s="27" t="s">
        <v>1749</v>
      </c>
      <c r="C1535" s="27" t="s">
        <v>2802</v>
      </c>
      <c r="D1535" s="27" t="s">
        <v>2777</v>
      </c>
      <c r="E1535" s="24" t="s">
        <v>6259</v>
      </c>
    </row>
    <row r="1536" spans="1:5" x14ac:dyDescent="0.2">
      <c r="A1536" s="27" t="s">
        <v>1757</v>
      </c>
      <c r="B1536" s="27" t="s">
        <v>1749</v>
      </c>
      <c r="C1536" s="27" t="s">
        <v>4417</v>
      </c>
      <c r="D1536" s="27" t="s">
        <v>2779</v>
      </c>
      <c r="E1536" s="24" t="s">
        <v>6260</v>
      </c>
    </row>
    <row r="1537" spans="1:5" x14ac:dyDescent="0.2">
      <c r="A1537" s="27" t="s">
        <v>1758</v>
      </c>
      <c r="B1537" s="27" t="s">
        <v>1749</v>
      </c>
      <c r="C1537" s="27" t="s">
        <v>4418</v>
      </c>
      <c r="D1537" s="27" t="s">
        <v>2919</v>
      </c>
      <c r="E1537" s="24" t="s">
        <v>6261</v>
      </c>
    </row>
    <row r="1538" spans="1:5" x14ac:dyDescent="0.2">
      <c r="A1538" s="27" t="s">
        <v>1759</v>
      </c>
      <c r="B1538" s="27" t="s">
        <v>1749</v>
      </c>
      <c r="C1538" s="27" t="s">
        <v>4419</v>
      </c>
      <c r="D1538" s="27" t="s">
        <v>2781</v>
      </c>
      <c r="E1538" s="24" t="s">
        <v>6262</v>
      </c>
    </row>
    <row r="1539" spans="1:5" x14ac:dyDescent="0.2">
      <c r="A1539" s="27" t="s">
        <v>1760</v>
      </c>
      <c r="B1539" s="27" t="s">
        <v>1749</v>
      </c>
      <c r="C1539" s="27" t="s">
        <v>4421</v>
      </c>
      <c r="D1539" s="27" t="s">
        <v>4420</v>
      </c>
      <c r="E1539" s="24" t="s">
        <v>6263</v>
      </c>
    </row>
    <row r="1540" spans="1:5" x14ac:dyDescent="0.2">
      <c r="A1540" s="27" t="s">
        <v>1761</v>
      </c>
      <c r="B1540" s="27" t="s">
        <v>1749</v>
      </c>
      <c r="C1540" s="27" t="s">
        <v>4422</v>
      </c>
      <c r="D1540" s="27" t="s">
        <v>2837</v>
      </c>
      <c r="E1540" s="24" t="s">
        <v>6264</v>
      </c>
    </row>
    <row r="1541" spans="1:5" x14ac:dyDescent="0.2">
      <c r="A1541" s="27" t="s">
        <v>1762</v>
      </c>
      <c r="B1541" s="27" t="s">
        <v>1749</v>
      </c>
      <c r="C1541" s="27" t="s">
        <v>4424</v>
      </c>
      <c r="D1541" s="27" t="s">
        <v>4423</v>
      </c>
      <c r="E1541" s="24" t="s">
        <v>6265</v>
      </c>
    </row>
    <row r="1542" spans="1:5" x14ac:dyDescent="0.2">
      <c r="A1542" s="27" t="s">
        <v>1763</v>
      </c>
      <c r="B1542" s="27" t="s">
        <v>1749</v>
      </c>
      <c r="C1542" s="27" t="s">
        <v>4425</v>
      </c>
      <c r="D1542" s="27" t="s">
        <v>3434</v>
      </c>
      <c r="E1542" s="24" t="s">
        <v>6266</v>
      </c>
    </row>
    <row r="1543" spans="1:5" x14ac:dyDescent="0.2">
      <c r="A1543" s="27" t="s">
        <v>1764</v>
      </c>
      <c r="B1543" s="27" t="s">
        <v>1749</v>
      </c>
      <c r="C1543" s="27" t="s">
        <v>4427</v>
      </c>
      <c r="D1543" s="27" t="s">
        <v>4426</v>
      </c>
      <c r="E1543" s="24" t="s">
        <v>6267</v>
      </c>
    </row>
    <row r="1544" spans="1:5" x14ac:dyDescent="0.2">
      <c r="A1544" s="27" t="s">
        <v>1765</v>
      </c>
      <c r="B1544" s="27" t="s">
        <v>1749</v>
      </c>
      <c r="C1544" s="27" t="s">
        <v>4428</v>
      </c>
      <c r="D1544" s="27" t="s">
        <v>4053</v>
      </c>
      <c r="E1544" s="24" t="s">
        <v>6268</v>
      </c>
    </row>
    <row r="1545" spans="1:5" x14ac:dyDescent="0.2">
      <c r="A1545" s="27" t="s">
        <v>1766</v>
      </c>
      <c r="B1545" s="27" t="s">
        <v>1749</v>
      </c>
      <c r="C1545" s="27" t="s">
        <v>4429</v>
      </c>
      <c r="D1545" s="27" t="s">
        <v>3446</v>
      </c>
      <c r="E1545" s="24" t="s">
        <v>6269</v>
      </c>
    </row>
    <row r="1546" spans="1:5" x14ac:dyDescent="0.2">
      <c r="A1546" s="27" t="s">
        <v>1767</v>
      </c>
      <c r="B1546" s="27" t="s">
        <v>1749</v>
      </c>
      <c r="C1546" s="27" t="s">
        <v>4430</v>
      </c>
      <c r="D1546" s="27" t="s">
        <v>3448</v>
      </c>
      <c r="E1546" s="24" t="s">
        <v>6270</v>
      </c>
    </row>
    <row r="1547" spans="1:5" x14ac:dyDescent="0.2">
      <c r="A1547" s="27" t="s">
        <v>1768</v>
      </c>
      <c r="B1547" s="27" t="s">
        <v>1749</v>
      </c>
      <c r="C1547" s="27" t="s">
        <v>4431</v>
      </c>
      <c r="D1547" s="27" t="s">
        <v>3450</v>
      </c>
      <c r="E1547" s="24" t="s">
        <v>6271</v>
      </c>
    </row>
    <row r="1548" spans="1:5" x14ac:dyDescent="0.2">
      <c r="A1548" s="27" t="s">
        <v>1769</v>
      </c>
      <c r="B1548" s="27" t="s">
        <v>1749</v>
      </c>
      <c r="C1548" s="27" t="s">
        <v>4433</v>
      </c>
      <c r="D1548" s="27" t="s">
        <v>4432</v>
      </c>
      <c r="E1548" s="24" t="s">
        <v>6272</v>
      </c>
    </row>
    <row r="1549" spans="1:5" x14ac:dyDescent="0.2">
      <c r="A1549" s="27" t="s">
        <v>1771</v>
      </c>
      <c r="B1549" s="27" t="s">
        <v>1770</v>
      </c>
      <c r="C1549" s="27" t="s">
        <v>4434</v>
      </c>
      <c r="D1549" s="27" t="s">
        <v>2855</v>
      </c>
      <c r="E1549" s="24" t="s">
        <v>6273</v>
      </c>
    </row>
    <row r="1550" spans="1:5" x14ac:dyDescent="0.2">
      <c r="A1550" s="27" t="s">
        <v>1772</v>
      </c>
      <c r="B1550" s="27" t="s">
        <v>1770</v>
      </c>
      <c r="C1550" s="27" t="s">
        <v>4435</v>
      </c>
      <c r="D1550" s="27" t="s">
        <v>2857</v>
      </c>
      <c r="E1550" s="24" t="s">
        <v>6274</v>
      </c>
    </row>
    <row r="1551" spans="1:5" x14ac:dyDescent="0.2">
      <c r="A1551" s="27" t="s">
        <v>1773</v>
      </c>
      <c r="B1551" s="27" t="s">
        <v>1770</v>
      </c>
      <c r="C1551" s="27" t="s">
        <v>4436</v>
      </c>
      <c r="D1551" s="27" t="s">
        <v>2859</v>
      </c>
      <c r="E1551" s="24" t="s">
        <v>6275</v>
      </c>
    </row>
    <row r="1552" spans="1:5" x14ac:dyDescent="0.2">
      <c r="A1552" s="27" t="s">
        <v>1774</v>
      </c>
      <c r="B1552" s="27" t="s">
        <v>1770</v>
      </c>
      <c r="C1552" s="27" t="s">
        <v>4437</v>
      </c>
      <c r="D1552" s="27" t="s">
        <v>2861</v>
      </c>
      <c r="E1552" s="24" t="s">
        <v>6276</v>
      </c>
    </row>
    <row r="1553" spans="1:5" x14ac:dyDescent="0.2">
      <c r="A1553" s="27" t="s">
        <v>1775</v>
      </c>
      <c r="B1553" s="27" t="s">
        <v>1770</v>
      </c>
      <c r="C1553" s="27" t="s">
        <v>4438</v>
      </c>
      <c r="D1553" s="27" t="s">
        <v>2863</v>
      </c>
      <c r="E1553" s="24" t="s">
        <v>6277</v>
      </c>
    </row>
    <row r="1554" spans="1:5" x14ac:dyDescent="0.2">
      <c r="A1554" s="27" t="s">
        <v>1776</v>
      </c>
      <c r="B1554" s="27" t="s">
        <v>1770</v>
      </c>
      <c r="C1554" s="27" t="s">
        <v>4439</v>
      </c>
      <c r="D1554" s="27" t="s">
        <v>3464</v>
      </c>
      <c r="E1554" s="24" t="s">
        <v>6278</v>
      </c>
    </row>
    <row r="1555" spans="1:5" x14ac:dyDescent="0.2">
      <c r="A1555" s="27" t="s">
        <v>1777</v>
      </c>
      <c r="B1555" s="27" t="s">
        <v>1770</v>
      </c>
      <c r="C1555" s="27" t="s">
        <v>4440</v>
      </c>
      <c r="D1555" s="27" t="s">
        <v>2867</v>
      </c>
      <c r="E1555" s="24" t="s">
        <v>6279</v>
      </c>
    </row>
    <row r="1556" spans="1:5" x14ac:dyDescent="0.2">
      <c r="A1556" s="27" t="s">
        <v>1778</v>
      </c>
      <c r="B1556" s="27" t="s">
        <v>1770</v>
      </c>
      <c r="C1556" s="27" t="s">
        <v>3705</v>
      </c>
      <c r="D1556" s="27" t="s">
        <v>2869</v>
      </c>
      <c r="E1556" s="24" t="s">
        <v>6280</v>
      </c>
    </row>
    <row r="1557" spans="1:5" x14ac:dyDescent="0.2">
      <c r="A1557" s="27" t="s">
        <v>1779</v>
      </c>
      <c r="B1557" s="27" t="s">
        <v>1770</v>
      </c>
      <c r="C1557" s="27" t="s">
        <v>4441</v>
      </c>
      <c r="D1557" s="27" t="s">
        <v>2871</v>
      </c>
      <c r="E1557" s="24" t="s">
        <v>6281</v>
      </c>
    </row>
    <row r="1558" spans="1:5" x14ac:dyDescent="0.2">
      <c r="A1558" s="27" t="s">
        <v>1780</v>
      </c>
      <c r="B1558" s="27" t="s">
        <v>1770</v>
      </c>
      <c r="C1558" s="27" t="s">
        <v>4442</v>
      </c>
      <c r="D1558" s="27" t="s">
        <v>2873</v>
      </c>
      <c r="E1558" s="24" t="s">
        <v>6282</v>
      </c>
    </row>
    <row r="1559" spans="1:5" x14ac:dyDescent="0.2">
      <c r="A1559" s="27" t="s">
        <v>1781</v>
      </c>
      <c r="B1559" s="27" t="s">
        <v>1770</v>
      </c>
      <c r="C1559" s="27" t="s">
        <v>4443</v>
      </c>
      <c r="D1559" s="27" t="s">
        <v>3470</v>
      </c>
      <c r="E1559" s="24" t="s">
        <v>6283</v>
      </c>
    </row>
    <row r="1560" spans="1:5" x14ac:dyDescent="0.2">
      <c r="A1560" s="27" t="s">
        <v>1782</v>
      </c>
      <c r="B1560" s="27" t="s">
        <v>1770</v>
      </c>
      <c r="C1560" s="27" t="s">
        <v>4444</v>
      </c>
      <c r="D1560" s="27" t="s">
        <v>2875</v>
      </c>
      <c r="E1560" s="24" t="s">
        <v>6284</v>
      </c>
    </row>
    <row r="1561" spans="1:5" x14ac:dyDescent="0.2">
      <c r="A1561" s="27" t="s">
        <v>1783</v>
      </c>
      <c r="B1561" s="27" t="s">
        <v>1770</v>
      </c>
      <c r="C1561" s="27" t="s">
        <v>4445</v>
      </c>
      <c r="D1561" s="27" t="s">
        <v>2877</v>
      </c>
      <c r="E1561" s="24" t="s">
        <v>6285</v>
      </c>
    </row>
    <row r="1562" spans="1:5" x14ac:dyDescent="0.2">
      <c r="A1562" s="27" t="s">
        <v>1784</v>
      </c>
      <c r="B1562" s="27" t="s">
        <v>1770</v>
      </c>
      <c r="C1562" s="27" t="s">
        <v>4446</v>
      </c>
      <c r="D1562" s="27" t="s">
        <v>3491</v>
      </c>
      <c r="E1562" s="24" t="s">
        <v>6286</v>
      </c>
    </row>
    <row r="1563" spans="1:5" x14ac:dyDescent="0.2">
      <c r="A1563" s="27" t="s">
        <v>1785</v>
      </c>
      <c r="B1563" s="27" t="s">
        <v>1770</v>
      </c>
      <c r="C1563" s="27" t="s">
        <v>4448</v>
      </c>
      <c r="D1563" s="27" t="s">
        <v>4447</v>
      </c>
      <c r="E1563" s="24" t="s">
        <v>6287</v>
      </c>
    </row>
    <row r="1564" spans="1:5" x14ac:dyDescent="0.2">
      <c r="A1564" s="27" t="s">
        <v>1786</v>
      </c>
      <c r="B1564" s="27" t="s">
        <v>1770</v>
      </c>
      <c r="C1564" s="27" t="s">
        <v>4449</v>
      </c>
      <c r="D1564" s="27" t="s">
        <v>3495</v>
      </c>
      <c r="E1564" s="24" t="s">
        <v>6288</v>
      </c>
    </row>
    <row r="1565" spans="1:5" x14ac:dyDescent="0.2">
      <c r="A1565" s="27" t="s">
        <v>1787</v>
      </c>
      <c r="B1565" s="27" t="s">
        <v>1770</v>
      </c>
      <c r="C1565" s="27" t="s">
        <v>4451</v>
      </c>
      <c r="D1565" s="27" t="s">
        <v>4450</v>
      </c>
      <c r="E1565" s="24" t="s">
        <v>6289</v>
      </c>
    </row>
    <row r="1566" spans="1:5" x14ac:dyDescent="0.2">
      <c r="A1566" s="27" t="s">
        <v>1788</v>
      </c>
      <c r="B1566" s="27" t="s">
        <v>1770</v>
      </c>
      <c r="C1566" s="27" t="s">
        <v>4452</v>
      </c>
      <c r="D1566" s="27" t="s">
        <v>3497</v>
      </c>
      <c r="E1566" s="24" t="s">
        <v>6290</v>
      </c>
    </row>
    <row r="1567" spans="1:5" x14ac:dyDescent="0.2">
      <c r="A1567" s="27" t="s">
        <v>1789</v>
      </c>
      <c r="B1567" s="27" t="s">
        <v>1770</v>
      </c>
      <c r="C1567" s="27" t="s">
        <v>4453</v>
      </c>
      <c r="D1567" s="27" t="s">
        <v>3512</v>
      </c>
      <c r="E1567" s="24" t="s">
        <v>6291</v>
      </c>
    </row>
    <row r="1568" spans="1:5" x14ac:dyDescent="0.2">
      <c r="A1568" s="27" t="s">
        <v>1790</v>
      </c>
      <c r="B1568" s="27" t="s">
        <v>1770</v>
      </c>
      <c r="C1568" s="27" t="s">
        <v>4455</v>
      </c>
      <c r="D1568" s="27" t="s">
        <v>4454</v>
      </c>
      <c r="E1568" s="24" t="s">
        <v>6292</v>
      </c>
    </row>
    <row r="1569" spans="1:5" x14ac:dyDescent="0.2">
      <c r="A1569" s="27" t="s">
        <v>1791</v>
      </c>
      <c r="B1569" s="27" t="s">
        <v>1770</v>
      </c>
      <c r="C1569" s="27" t="s">
        <v>4456</v>
      </c>
      <c r="D1569" s="27" t="s">
        <v>2903</v>
      </c>
      <c r="E1569" s="24" t="s">
        <v>6293</v>
      </c>
    </row>
    <row r="1570" spans="1:5" x14ac:dyDescent="0.2">
      <c r="A1570" s="27" t="s">
        <v>1793</v>
      </c>
      <c r="B1570" s="27" t="s">
        <v>1792</v>
      </c>
      <c r="C1570" s="27" t="s">
        <v>4458</v>
      </c>
      <c r="D1570" s="27" t="s">
        <v>4457</v>
      </c>
      <c r="E1570" s="24" t="s">
        <v>6294</v>
      </c>
    </row>
    <row r="1571" spans="1:5" x14ac:dyDescent="0.2">
      <c r="A1571" s="27" t="s">
        <v>1794</v>
      </c>
      <c r="B1571" s="27" t="s">
        <v>1792</v>
      </c>
      <c r="C1571" s="27" t="s">
        <v>4459</v>
      </c>
      <c r="D1571" s="27" t="s">
        <v>2906</v>
      </c>
      <c r="E1571" s="24" t="s">
        <v>6295</v>
      </c>
    </row>
    <row r="1572" spans="1:5" x14ac:dyDescent="0.2">
      <c r="A1572" s="27" t="s">
        <v>1795</v>
      </c>
      <c r="B1572" s="27" t="s">
        <v>1792</v>
      </c>
      <c r="C1572" s="27" t="s">
        <v>4460</v>
      </c>
      <c r="D1572" s="27" t="s">
        <v>2908</v>
      </c>
      <c r="E1572" s="24" t="s">
        <v>6296</v>
      </c>
    </row>
    <row r="1573" spans="1:5" x14ac:dyDescent="0.2">
      <c r="A1573" s="27" t="s">
        <v>1796</v>
      </c>
      <c r="B1573" s="27" t="s">
        <v>1792</v>
      </c>
      <c r="C1573" s="27" t="s">
        <v>4461</v>
      </c>
      <c r="D1573" s="27" t="s">
        <v>1975</v>
      </c>
      <c r="E1573" s="24" t="s">
        <v>6297</v>
      </c>
    </row>
    <row r="1574" spans="1:5" x14ac:dyDescent="0.2">
      <c r="A1574" s="27" t="s">
        <v>1797</v>
      </c>
      <c r="B1574" s="27" t="s">
        <v>1792</v>
      </c>
      <c r="C1574" s="27" t="s">
        <v>4462</v>
      </c>
      <c r="D1574" s="27" t="s">
        <v>2911</v>
      </c>
      <c r="E1574" s="24" t="s">
        <v>6298</v>
      </c>
    </row>
    <row r="1575" spans="1:5" x14ac:dyDescent="0.2">
      <c r="A1575" s="27" t="s">
        <v>1798</v>
      </c>
      <c r="B1575" s="27" t="s">
        <v>1792</v>
      </c>
      <c r="C1575" s="27" t="s">
        <v>4463</v>
      </c>
      <c r="D1575" s="27" t="s">
        <v>2913</v>
      </c>
      <c r="E1575" s="24" t="s">
        <v>6299</v>
      </c>
    </row>
    <row r="1576" spans="1:5" x14ac:dyDescent="0.2">
      <c r="A1576" s="27" t="s">
        <v>1799</v>
      </c>
      <c r="B1576" s="27" t="s">
        <v>1792</v>
      </c>
      <c r="C1576" s="27" t="s">
        <v>4464</v>
      </c>
      <c r="D1576" s="27" t="s">
        <v>2917</v>
      </c>
      <c r="E1576" s="24" t="s">
        <v>6300</v>
      </c>
    </row>
    <row r="1577" spans="1:5" x14ac:dyDescent="0.2">
      <c r="A1577" s="27" t="s">
        <v>1800</v>
      </c>
      <c r="B1577" s="27" t="s">
        <v>1792</v>
      </c>
      <c r="C1577" s="27" t="s">
        <v>4465</v>
      </c>
      <c r="D1577" s="27" t="s">
        <v>2921</v>
      </c>
      <c r="E1577" s="24" t="s">
        <v>6301</v>
      </c>
    </row>
    <row r="1578" spans="1:5" x14ac:dyDescent="0.2">
      <c r="A1578" s="27" t="s">
        <v>1801</v>
      </c>
      <c r="B1578" s="27" t="s">
        <v>1792</v>
      </c>
      <c r="C1578" s="27" t="s">
        <v>4466</v>
      </c>
      <c r="D1578" s="27" t="s">
        <v>2923</v>
      </c>
      <c r="E1578" s="24" t="s">
        <v>6302</v>
      </c>
    </row>
    <row r="1579" spans="1:5" x14ac:dyDescent="0.2">
      <c r="A1579" s="27" t="s">
        <v>1802</v>
      </c>
      <c r="B1579" s="27" t="s">
        <v>1792</v>
      </c>
      <c r="C1579" s="27" t="s">
        <v>4467</v>
      </c>
      <c r="D1579" s="27" t="s">
        <v>2785</v>
      </c>
      <c r="E1579" s="24" t="s">
        <v>6303</v>
      </c>
    </row>
    <row r="1580" spans="1:5" x14ac:dyDescent="0.2">
      <c r="A1580" s="27" t="s">
        <v>1803</v>
      </c>
      <c r="B1580" s="27" t="s">
        <v>1792</v>
      </c>
      <c r="C1580" s="27" t="s">
        <v>4468</v>
      </c>
      <c r="D1580" s="27" t="s">
        <v>3601</v>
      </c>
      <c r="E1580" s="24" t="s">
        <v>6304</v>
      </c>
    </row>
    <row r="1581" spans="1:5" x14ac:dyDescent="0.2">
      <c r="A1581" s="27" t="s">
        <v>1804</v>
      </c>
      <c r="B1581" s="27" t="s">
        <v>1792</v>
      </c>
      <c r="C1581" s="27" t="s">
        <v>4469</v>
      </c>
      <c r="D1581" s="27" t="s">
        <v>3603</v>
      </c>
      <c r="E1581" s="24" t="s">
        <v>6305</v>
      </c>
    </row>
    <row r="1582" spans="1:5" x14ac:dyDescent="0.2">
      <c r="A1582" s="27" t="s">
        <v>1805</v>
      </c>
      <c r="B1582" s="27" t="s">
        <v>1792</v>
      </c>
      <c r="C1582" s="27" t="s">
        <v>4470</v>
      </c>
      <c r="D1582" s="27" t="s">
        <v>3605</v>
      </c>
      <c r="E1582" s="24" t="s">
        <v>6306</v>
      </c>
    </row>
    <row r="1583" spans="1:5" x14ac:dyDescent="0.2">
      <c r="A1583" s="27" t="s">
        <v>1806</v>
      </c>
      <c r="B1583" s="27" t="s">
        <v>1792</v>
      </c>
      <c r="C1583" s="27" t="s">
        <v>4471</v>
      </c>
      <c r="D1583" s="27" t="s">
        <v>3606</v>
      </c>
      <c r="E1583" s="24" t="s">
        <v>6307</v>
      </c>
    </row>
    <row r="1584" spans="1:5" x14ac:dyDescent="0.2">
      <c r="A1584" s="27" t="s">
        <v>500</v>
      </c>
      <c r="B1584" s="27" t="s">
        <v>1792</v>
      </c>
      <c r="C1584" s="27" t="s">
        <v>2534</v>
      </c>
      <c r="D1584" s="27" t="s">
        <v>4472</v>
      </c>
      <c r="E1584" s="24" t="s">
        <v>6308</v>
      </c>
    </row>
    <row r="1585" spans="1:5" x14ac:dyDescent="0.2">
      <c r="A1585" s="27" t="s">
        <v>1807</v>
      </c>
      <c r="B1585" s="27" t="s">
        <v>1792</v>
      </c>
      <c r="C1585" s="27" t="s">
        <v>4473</v>
      </c>
      <c r="D1585" s="27" t="s">
        <v>2067</v>
      </c>
      <c r="E1585" s="24" t="s">
        <v>6309</v>
      </c>
    </row>
    <row r="1586" spans="1:5" x14ac:dyDescent="0.2">
      <c r="A1586" s="27" t="s">
        <v>1808</v>
      </c>
      <c r="B1586" s="27" t="s">
        <v>1792</v>
      </c>
      <c r="C1586" s="27" t="s">
        <v>4474</v>
      </c>
      <c r="D1586" s="27" t="s">
        <v>2932</v>
      </c>
      <c r="E1586" s="24" t="s">
        <v>6310</v>
      </c>
    </row>
    <row r="1587" spans="1:5" x14ac:dyDescent="0.2">
      <c r="A1587" s="27" t="s">
        <v>1809</v>
      </c>
      <c r="B1587" s="27" t="s">
        <v>1792</v>
      </c>
      <c r="C1587" s="27" t="s">
        <v>4476</v>
      </c>
      <c r="D1587" s="27" t="s">
        <v>4475</v>
      </c>
      <c r="E1587" s="24" t="s">
        <v>6311</v>
      </c>
    </row>
    <row r="1588" spans="1:5" x14ac:dyDescent="0.2">
      <c r="A1588" s="27" t="s">
        <v>1810</v>
      </c>
      <c r="B1588" s="27" t="s">
        <v>1792</v>
      </c>
      <c r="C1588" s="27" t="s">
        <v>4478</v>
      </c>
      <c r="D1588" s="27" t="s">
        <v>4477</v>
      </c>
      <c r="E1588" s="24" t="s">
        <v>6312</v>
      </c>
    </row>
    <row r="1589" spans="1:5" x14ac:dyDescent="0.2">
      <c r="A1589" s="27" t="s">
        <v>1811</v>
      </c>
      <c r="B1589" s="27" t="s">
        <v>1792</v>
      </c>
      <c r="C1589" s="27" t="s">
        <v>4479</v>
      </c>
      <c r="D1589" s="27" t="s">
        <v>3631</v>
      </c>
      <c r="E1589" s="24" t="s">
        <v>6313</v>
      </c>
    </row>
    <row r="1590" spans="1:5" x14ac:dyDescent="0.2">
      <c r="A1590" s="27" t="s">
        <v>1812</v>
      </c>
      <c r="B1590" s="27" t="s">
        <v>1792</v>
      </c>
      <c r="C1590" s="27" t="s">
        <v>4480</v>
      </c>
      <c r="D1590" s="27" t="s">
        <v>3632</v>
      </c>
      <c r="E1590" s="24" t="s">
        <v>6314</v>
      </c>
    </row>
    <row r="1591" spans="1:5" x14ac:dyDescent="0.2">
      <c r="A1591" s="27" t="s">
        <v>1813</v>
      </c>
      <c r="B1591" s="27" t="s">
        <v>1792</v>
      </c>
      <c r="C1591" s="27" t="s">
        <v>4482</v>
      </c>
      <c r="D1591" s="27" t="s">
        <v>4481</v>
      </c>
      <c r="E1591" s="24" t="s">
        <v>6315</v>
      </c>
    </row>
    <row r="1592" spans="1:5" x14ac:dyDescent="0.2">
      <c r="A1592" s="27" t="s">
        <v>559</v>
      </c>
      <c r="B1592" s="27" t="s">
        <v>1792</v>
      </c>
      <c r="C1592" s="27" t="s">
        <v>2643</v>
      </c>
      <c r="D1592" s="27" t="s">
        <v>2942</v>
      </c>
      <c r="E1592" s="24" t="s">
        <v>6316</v>
      </c>
    </row>
    <row r="1593" spans="1:5" x14ac:dyDescent="0.2">
      <c r="A1593" s="27" t="s">
        <v>1814</v>
      </c>
      <c r="B1593" s="27" t="s">
        <v>1792</v>
      </c>
      <c r="C1593" s="27" t="s">
        <v>4483</v>
      </c>
      <c r="D1593" s="27" t="s">
        <v>2944</v>
      </c>
      <c r="E1593" s="24" t="s">
        <v>6317</v>
      </c>
    </row>
    <row r="1594" spans="1:5" x14ac:dyDescent="0.2">
      <c r="A1594" s="27" t="s">
        <v>1094</v>
      </c>
      <c r="B1594" s="27" t="s">
        <v>1792</v>
      </c>
      <c r="C1594" s="27" t="s">
        <v>3522</v>
      </c>
      <c r="D1594" s="27" t="s">
        <v>2121</v>
      </c>
      <c r="E1594" s="24" t="s">
        <v>6318</v>
      </c>
    </row>
    <row r="1595" spans="1:5" x14ac:dyDescent="0.2">
      <c r="A1595" s="27" t="s">
        <v>1815</v>
      </c>
      <c r="B1595" s="27" t="s">
        <v>1792</v>
      </c>
      <c r="C1595" s="27" t="s">
        <v>4485</v>
      </c>
      <c r="D1595" s="27" t="s">
        <v>4484</v>
      </c>
      <c r="E1595" s="24" t="s">
        <v>6319</v>
      </c>
    </row>
    <row r="1596" spans="1:5" x14ac:dyDescent="0.2">
      <c r="A1596" s="27" t="s">
        <v>1816</v>
      </c>
      <c r="B1596" s="27" t="s">
        <v>1792</v>
      </c>
      <c r="C1596" s="27" t="s">
        <v>4487</v>
      </c>
      <c r="D1596" s="27" t="s">
        <v>4486</v>
      </c>
      <c r="E1596" s="24" t="s">
        <v>6320</v>
      </c>
    </row>
    <row r="1597" spans="1:5" x14ac:dyDescent="0.2">
      <c r="A1597" s="27" t="s">
        <v>1817</v>
      </c>
      <c r="B1597" s="27" t="s">
        <v>1792</v>
      </c>
      <c r="C1597" s="27" t="s">
        <v>4488</v>
      </c>
      <c r="D1597" s="27" t="s">
        <v>4105</v>
      </c>
      <c r="E1597" s="24" t="s">
        <v>6321</v>
      </c>
    </row>
    <row r="1598" spans="1:5" x14ac:dyDescent="0.2">
      <c r="A1598" s="27" t="s">
        <v>1818</v>
      </c>
      <c r="B1598" s="27" t="s">
        <v>1792</v>
      </c>
      <c r="C1598" s="27" t="s">
        <v>4490</v>
      </c>
      <c r="D1598" s="27" t="s">
        <v>4489</v>
      </c>
      <c r="E1598" s="24" t="s">
        <v>6322</v>
      </c>
    </row>
    <row r="1599" spans="1:5" x14ac:dyDescent="0.2">
      <c r="A1599" s="27" t="s">
        <v>1819</v>
      </c>
      <c r="B1599" s="27" t="s">
        <v>1792</v>
      </c>
      <c r="C1599" s="27" t="s">
        <v>4491</v>
      </c>
      <c r="D1599" s="27" t="s">
        <v>2951</v>
      </c>
      <c r="E1599" s="24" t="s">
        <v>6323</v>
      </c>
    </row>
    <row r="1600" spans="1:5" x14ac:dyDescent="0.2">
      <c r="A1600" s="27" t="s">
        <v>1820</v>
      </c>
      <c r="B1600" s="27" t="s">
        <v>1792</v>
      </c>
      <c r="C1600" s="27" t="s">
        <v>4492</v>
      </c>
      <c r="D1600" s="27" t="s">
        <v>2953</v>
      </c>
      <c r="E1600" s="24" t="s">
        <v>6324</v>
      </c>
    </row>
    <row r="1601" spans="1:5" x14ac:dyDescent="0.2">
      <c r="A1601" s="27" t="s">
        <v>1821</v>
      </c>
      <c r="B1601" s="27" t="s">
        <v>1792</v>
      </c>
      <c r="C1601" s="27" t="s">
        <v>4494</v>
      </c>
      <c r="D1601" s="27" t="s">
        <v>4493</v>
      </c>
      <c r="E1601" s="24" t="s">
        <v>6325</v>
      </c>
    </row>
    <row r="1602" spans="1:5" x14ac:dyDescent="0.2">
      <c r="A1602" s="27" t="s">
        <v>1822</v>
      </c>
      <c r="B1602" s="27" t="s">
        <v>1792</v>
      </c>
      <c r="C1602" s="27" t="s">
        <v>4496</v>
      </c>
      <c r="D1602" s="27" t="s">
        <v>4495</v>
      </c>
      <c r="E1602" s="24" t="s">
        <v>6326</v>
      </c>
    </row>
    <row r="1603" spans="1:5" x14ac:dyDescent="0.2">
      <c r="A1603" s="27" t="s">
        <v>1823</v>
      </c>
      <c r="B1603" s="27" t="s">
        <v>1792</v>
      </c>
      <c r="C1603" s="27" t="s">
        <v>4498</v>
      </c>
      <c r="D1603" s="27" t="s">
        <v>4497</v>
      </c>
      <c r="E1603" s="24" t="s">
        <v>6327</v>
      </c>
    </row>
    <row r="1604" spans="1:5" x14ac:dyDescent="0.2">
      <c r="A1604" s="27" t="s">
        <v>1824</v>
      </c>
      <c r="B1604" s="27" t="s">
        <v>1792</v>
      </c>
      <c r="C1604" s="27" t="s">
        <v>4500</v>
      </c>
      <c r="D1604" s="27" t="s">
        <v>4499</v>
      </c>
      <c r="E1604" s="24" t="s">
        <v>6328</v>
      </c>
    </row>
    <row r="1605" spans="1:5" x14ac:dyDescent="0.2">
      <c r="A1605" s="27" t="s">
        <v>1825</v>
      </c>
      <c r="B1605" s="27" t="s">
        <v>1792</v>
      </c>
      <c r="C1605" s="27" t="s">
        <v>4501</v>
      </c>
      <c r="D1605" s="27" t="s">
        <v>3634</v>
      </c>
      <c r="E1605" s="24" t="s">
        <v>6329</v>
      </c>
    </row>
    <row r="1606" spans="1:5" x14ac:dyDescent="0.2">
      <c r="A1606" s="27" t="s">
        <v>1826</v>
      </c>
      <c r="B1606" s="27" t="s">
        <v>1792</v>
      </c>
      <c r="C1606" s="27" t="s">
        <v>4502</v>
      </c>
      <c r="D1606" s="27" t="s">
        <v>3642</v>
      </c>
      <c r="E1606" s="24" t="s">
        <v>6330</v>
      </c>
    </row>
    <row r="1607" spans="1:5" x14ac:dyDescent="0.2">
      <c r="A1607" s="27" t="s">
        <v>1827</v>
      </c>
      <c r="B1607" s="27" t="s">
        <v>1792</v>
      </c>
      <c r="C1607" s="27" t="s">
        <v>4503</v>
      </c>
      <c r="D1607" s="27" t="s">
        <v>3644</v>
      </c>
      <c r="E1607" s="24" t="s">
        <v>6331</v>
      </c>
    </row>
    <row r="1608" spans="1:5" x14ac:dyDescent="0.2">
      <c r="A1608" s="27" t="s">
        <v>1828</v>
      </c>
      <c r="B1608" s="27" t="s">
        <v>1792</v>
      </c>
      <c r="C1608" s="27" t="s">
        <v>4504</v>
      </c>
      <c r="D1608" s="27" t="s">
        <v>3646</v>
      </c>
      <c r="E1608" s="24" t="s">
        <v>6332</v>
      </c>
    </row>
    <row r="1609" spans="1:5" x14ac:dyDescent="0.2">
      <c r="A1609" s="27" t="s">
        <v>1829</v>
      </c>
      <c r="B1609" s="27" t="s">
        <v>1792</v>
      </c>
      <c r="C1609" s="27" t="s">
        <v>4506</v>
      </c>
      <c r="D1609" s="27" t="s">
        <v>4505</v>
      </c>
      <c r="E1609" s="24" t="s">
        <v>6333</v>
      </c>
    </row>
    <row r="1610" spans="1:5" x14ac:dyDescent="0.2">
      <c r="A1610" s="27" t="s">
        <v>1830</v>
      </c>
      <c r="B1610" s="27" t="s">
        <v>1792</v>
      </c>
      <c r="C1610" s="27" t="s">
        <v>4508</v>
      </c>
      <c r="D1610" s="27" t="s">
        <v>4507</v>
      </c>
      <c r="E1610" s="24" t="s">
        <v>6334</v>
      </c>
    </row>
    <row r="1611" spans="1:5" x14ac:dyDescent="0.2">
      <c r="A1611" s="27" t="s">
        <v>1831</v>
      </c>
      <c r="B1611" s="27" t="s">
        <v>1792</v>
      </c>
      <c r="C1611" s="27" t="s">
        <v>4509</v>
      </c>
      <c r="D1611" s="27" t="s">
        <v>2195</v>
      </c>
      <c r="E1611" s="24" t="s">
        <v>6335</v>
      </c>
    </row>
    <row r="1612" spans="1:5" x14ac:dyDescent="0.2">
      <c r="A1612" s="27" t="s">
        <v>1832</v>
      </c>
      <c r="B1612" s="27" t="s">
        <v>1792</v>
      </c>
      <c r="C1612" s="27" t="s">
        <v>4511</v>
      </c>
      <c r="D1612" s="27" t="s">
        <v>4510</v>
      </c>
      <c r="E1612" s="24" t="s">
        <v>6336</v>
      </c>
    </row>
    <row r="1613" spans="1:5" x14ac:dyDescent="0.2">
      <c r="A1613" s="27" t="s">
        <v>1833</v>
      </c>
      <c r="B1613" s="27" t="s">
        <v>1792</v>
      </c>
      <c r="C1613" s="27" t="s">
        <v>4513</v>
      </c>
      <c r="D1613" s="27" t="s">
        <v>4512</v>
      </c>
      <c r="E1613" s="24" t="s">
        <v>6337</v>
      </c>
    </row>
    <row r="1614" spans="1:5" x14ac:dyDescent="0.2">
      <c r="A1614" s="27" t="s">
        <v>1834</v>
      </c>
      <c r="B1614" s="27" t="s">
        <v>1792</v>
      </c>
      <c r="C1614" s="27" t="s">
        <v>4515</v>
      </c>
      <c r="D1614" s="27" t="s">
        <v>4514</v>
      </c>
      <c r="E1614" s="24" t="s">
        <v>6338</v>
      </c>
    </row>
    <row r="1615" spans="1:5" x14ac:dyDescent="0.2">
      <c r="A1615" s="27" t="s">
        <v>1836</v>
      </c>
      <c r="B1615" s="27" t="s">
        <v>1835</v>
      </c>
      <c r="C1615" s="27" t="s">
        <v>4516</v>
      </c>
      <c r="D1615" s="27" t="s">
        <v>2855</v>
      </c>
      <c r="E1615" s="24" t="s">
        <v>6339</v>
      </c>
    </row>
    <row r="1616" spans="1:5" x14ac:dyDescent="0.2">
      <c r="A1616" s="27" t="s">
        <v>1837</v>
      </c>
      <c r="B1616" s="27" t="s">
        <v>1835</v>
      </c>
      <c r="C1616" s="27" t="s">
        <v>4517</v>
      </c>
      <c r="D1616" s="27" t="s">
        <v>2973</v>
      </c>
      <c r="E1616" s="24" t="s">
        <v>6340</v>
      </c>
    </row>
    <row r="1617" spans="1:5" x14ac:dyDescent="0.2">
      <c r="A1617" s="27" t="s">
        <v>1838</v>
      </c>
      <c r="B1617" s="27" t="s">
        <v>1835</v>
      </c>
      <c r="C1617" s="27" t="s">
        <v>4518</v>
      </c>
      <c r="D1617" s="27" t="s">
        <v>2975</v>
      </c>
      <c r="E1617" s="24" t="s">
        <v>6341</v>
      </c>
    </row>
    <row r="1618" spans="1:5" x14ac:dyDescent="0.2">
      <c r="A1618" s="27" t="s">
        <v>1839</v>
      </c>
      <c r="B1618" s="27" t="s">
        <v>1835</v>
      </c>
      <c r="C1618" s="27" t="s">
        <v>4519</v>
      </c>
      <c r="D1618" s="27" t="s">
        <v>4120</v>
      </c>
      <c r="E1618" s="24" t="s">
        <v>6342</v>
      </c>
    </row>
    <row r="1619" spans="1:5" x14ac:dyDescent="0.2">
      <c r="A1619" s="27" t="s">
        <v>1840</v>
      </c>
      <c r="B1619" s="27" t="s">
        <v>1835</v>
      </c>
      <c r="C1619" s="27" t="s">
        <v>4520</v>
      </c>
      <c r="D1619" s="27" t="s">
        <v>3655</v>
      </c>
      <c r="E1619" s="24" t="s">
        <v>6343</v>
      </c>
    </row>
    <row r="1620" spans="1:5" x14ac:dyDescent="0.2">
      <c r="A1620" s="27" t="s">
        <v>1841</v>
      </c>
      <c r="B1620" s="27" t="s">
        <v>1835</v>
      </c>
      <c r="C1620" s="27" t="s">
        <v>4521</v>
      </c>
      <c r="D1620" s="27" t="s">
        <v>2977</v>
      </c>
      <c r="E1620" s="24" t="s">
        <v>6344</v>
      </c>
    </row>
    <row r="1621" spans="1:5" x14ac:dyDescent="0.2">
      <c r="A1621" s="27" t="s">
        <v>1842</v>
      </c>
      <c r="B1621" s="27" t="s">
        <v>1835</v>
      </c>
      <c r="C1621" s="27" t="s">
        <v>4522</v>
      </c>
      <c r="D1621" s="27" t="s">
        <v>2339</v>
      </c>
      <c r="E1621" s="24" t="s">
        <v>6345</v>
      </c>
    </row>
    <row r="1622" spans="1:5" x14ac:dyDescent="0.2">
      <c r="A1622" s="27" t="s">
        <v>1843</v>
      </c>
      <c r="B1622" s="27" t="s">
        <v>1835</v>
      </c>
      <c r="C1622" s="27" t="s">
        <v>4523</v>
      </c>
      <c r="D1622" s="27" t="s">
        <v>2980</v>
      </c>
      <c r="E1622" s="24" t="s">
        <v>6346</v>
      </c>
    </row>
    <row r="1623" spans="1:5" x14ac:dyDescent="0.2">
      <c r="A1623" s="27" t="s">
        <v>1844</v>
      </c>
      <c r="B1623" s="27" t="s">
        <v>1835</v>
      </c>
      <c r="C1623" s="27" t="s">
        <v>4524</v>
      </c>
      <c r="D1623" s="27" t="s">
        <v>2982</v>
      </c>
      <c r="E1623" s="24" t="s">
        <v>6347</v>
      </c>
    </row>
    <row r="1624" spans="1:5" x14ac:dyDescent="0.2">
      <c r="A1624" s="27" t="s">
        <v>1845</v>
      </c>
      <c r="B1624" s="27" t="s">
        <v>1835</v>
      </c>
      <c r="C1624" s="27" t="s">
        <v>4525</v>
      </c>
      <c r="D1624" s="27" t="s">
        <v>2345</v>
      </c>
      <c r="E1624" s="24" t="s">
        <v>6348</v>
      </c>
    </row>
    <row r="1625" spans="1:5" x14ac:dyDescent="0.2">
      <c r="A1625" s="27" t="s">
        <v>1846</v>
      </c>
      <c r="B1625" s="27" t="s">
        <v>1835</v>
      </c>
      <c r="C1625" s="27" t="s">
        <v>4526</v>
      </c>
      <c r="D1625" s="27" t="s">
        <v>2985</v>
      </c>
      <c r="E1625" s="24" t="s">
        <v>6349</v>
      </c>
    </row>
    <row r="1626" spans="1:5" x14ac:dyDescent="0.2">
      <c r="A1626" s="27" t="s">
        <v>1847</v>
      </c>
      <c r="B1626" s="27" t="s">
        <v>1835</v>
      </c>
      <c r="C1626" s="27" t="s">
        <v>4527</v>
      </c>
      <c r="D1626" s="27" t="s">
        <v>2987</v>
      </c>
      <c r="E1626" s="24" t="s">
        <v>6350</v>
      </c>
    </row>
    <row r="1627" spans="1:5" x14ac:dyDescent="0.2">
      <c r="A1627" s="27" t="s">
        <v>1848</v>
      </c>
      <c r="B1627" s="27" t="s">
        <v>1835</v>
      </c>
      <c r="C1627" s="27" t="s">
        <v>4528</v>
      </c>
      <c r="D1627" s="27" t="s">
        <v>3664</v>
      </c>
      <c r="E1627" s="24" t="s">
        <v>6351</v>
      </c>
    </row>
    <row r="1628" spans="1:5" x14ac:dyDescent="0.2">
      <c r="A1628" s="27" t="s">
        <v>1849</v>
      </c>
      <c r="B1628" s="27" t="s">
        <v>1835</v>
      </c>
      <c r="C1628" s="27" t="s">
        <v>4529</v>
      </c>
      <c r="D1628" s="27" t="s">
        <v>2989</v>
      </c>
      <c r="E1628" s="24" t="s">
        <v>6352</v>
      </c>
    </row>
    <row r="1629" spans="1:5" x14ac:dyDescent="0.2">
      <c r="A1629" s="27" t="s">
        <v>1850</v>
      </c>
      <c r="B1629" s="27" t="s">
        <v>1835</v>
      </c>
      <c r="C1629" s="27" t="s">
        <v>4531</v>
      </c>
      <c r="D1629" s="27" t="s">
        <v>4530</v>
      </c>
      <c r="E1629" s="24" t="s">
        <v>6353</v>
      </c>
    </row>
    <row r="1630" spans="1:5" x14ac:dyDescent="0.2">
      <c r="A1630" s="27" t="s">
        <v>1851</v>
      </c>
      <c r="B1630" s="27" t="s">
        <v>1835</v>
      </c>
      <c r="C1630" s="27" t="s">
        <v>4532</v>
      </c>
      <c r="D1630" s="27" t="s">
        <v>3054</v>
      </c>
      <c r="E1630" s="24" t="s">
        <v>6354</v>
      </c>
    </row>
    <row r="1631" spans="1:5" x14ac:dyDescent="0.2">
      <c r="A1631" s="27" t="s">
        <v>1852</v>
      </c>
      <c r="B1631" s="27" t="s">
        <v>1835</v>
      </c>
      <c r="C1631" s="27" t="s">
        <v>4533</v>
      </c>
      <c r="D1631" s="27" t="s">
        <v>3695</v>
      </c>
      <c r="E1631" s="24" t="s">
        <v>6355</v>
      </c>
    </row>
    <row r="1632" spans="1:5" x14ac:dyDescent="0.2">
      <c r="A1632" s="27" t="s">
        <v>1853</v>
      </c>
      <c r="B1632" s="27" t="s">
        <v>1835</v>
      </c>
      <c r="C1632" s="27" t="s">
        <v>4535</v>
      </c>
      <c r="D1632" s="27" t="s">
        <v>4534</v>
      </c>
      <c r="E1632" s="24" t="s">
        <v>6356</v>
      </c>
    </row>
    <row r="1633" spans="1:5" x14ac:dyDescent="0.2">
      <c r="A1633" s="27" t="s">
        <v>1855</v>
      </c>
      <c r="B1633" s="27" t="s">
        <v>1854</v>
      </c>
      <c r="C1633" s="27" t="s">
        <v>4536</v>
      </c>
      <c r="D1633" s="27" t="s">
        <v>3697</v>
      </c>
      <c r="E1633" s="24" t="s">
        <v>6357</v>
      </c>
    </row>
    <row r="1634" spans="1:5" x14ac:dyDescent="0.2">
      <c r="A1634" s="27" t="s">
        <v>1856</v>
      </c>
      <c r="B1634" s="27" t="s">
        <v>1854</v>
      </c>
      <c r="C1634" s="27" t="s">
        <v>4537</v>
      </c>
      <c r="D1634" s="27" t="s">
        <v>1971</v>
      </c>
      <c r="E1634" s="24" t="s">
        <v>6358</v>
      </c>
    </row>
    <row r="1635" spans="1:5" x14ac:dyDescent="0.2">
      <c r="A1635" s="27" t="s">
        <v>1857</v>
      </c>
      <c r="B1635" s="27" t="s">
        <v>1854</v>
      </c>
      <c r="C1635" s="27" t="s">
        <v>4538</v>
      </c>
      <c r="D1635" s="27" t="s">
        <v>1973</v>
      </c>
      <c r="E1635" s="24" t="s">
        <v>6359</v>
      </c>
    </row>
    <row r="1636" spans="1:5" x14ac:dyDescent="0.2">
      <c r="A1636" s="27" t="s">
        <v>1858</v>
      </c>
      <c r="B1636" s="27" t="s">
        <v>1854</v>
      </c>
      <c r="C1636" s="27" t="s">
        <v>4539</v>
      </c>
      <c r="D1636" s="27" t="s">
        <v>1975</v>
      </c>
      <c r="E1636" s="24" t="s">
        <v>6360</v>
      </c>
    </row>
    <row r="1637" spans="1:5" x14ac:dyDescent="0.2">
      <c r="A1637" s="27" t="s">
        <v>1859</v>
      </c>
      <c r="B1637" s="27" t="s">
        <v>1854</v>
      </c>
      <c r="C1637" s="27" t="s">
        <v>4540</v>
      </c>
      <c r="D1637" s="27" t="s">
        <v>1977</v>
      </c>
      <c r="E1637" s="24" t="s">
        <v>6361</v>
      </c>
    </row>
    <row r="1638" spans="1:5" x14ac:dyDescent="0.2">
      <c r="A1638" s="27" t="s">
        <v>1860</v>
      </c>
      <c r="B1638" s="27" t="s">
        <v>1854</v>
      </c>
      <c r="C1638" s="27" t="s">
        <v>4541</v>
      </c>
      <c r="D1638" s="27" t="s">
        <v>1979</v>
      </c>
      <c r="E1638" s="24" t="s">
        <v>6362</v>
      </c>
    </row>
    <row r="1639" spans="1:5" x14ac:dyDescent="0.2">
      <c r="A1639" s="27" t="s">
        <v>1861</v>
      </c>
      <c r="B1639" s="27" t="s">
        <v>1854</v>
      </c>
      <c r="C1639" s="27" t="s">
        <v>4542</v>
      </c>
      <c r="D1639" s="27" t="s">
        <v>1981</v>
      </c>
      <c r="E1639" s="24" t="s">
        <v>6363</v>
      </c>
    </row>
    <row r="1640" spans="1:5" x14ac:dyDescent="0.2">
      <c r="A1640" s="27" t="s">
        <v>1862</v>
      </c>
      <c r="B1640" s="27" t="s">
        <v>1854</v>
      </c>
      <c r="C1640" s="27" t="s">
        <v>4543</v>
      </c>
      <c r="D1640" s="27" t="s">
        <v>1983</v>
      </c>
      <c r="E1640" s="24" t="s">
        <v>6364</v>
      </c>
    </row>
    <row r="1641" spans="1:5" x14ac:dyDescent="0.2">
      <c r="A1641" s="27" t="s">
        <v>1863</v>
      </c>
      <c r="B1641" s="27" t="s">
        <v>1854</v>
      </c>
      <c r="C1641" s="27" t="s">
        <v>4544</v>
      </c>
      <c r="D1641" s="27" t="s">
        <v>1985</v>
      </c>
      <c r="E1641" s="24" t="s">
        <v>6365</v>
      </c>
    </row>
    <row r="1642" spans="1:5" x14ac:dyDescent="0.2">
      <c r="A1642" s="27" t="s">
        <v>1864</v>
      </c>
      <c r="B1642" s="27" t="s">
        <v>1854</v>
      </c>
      <c r="C1642" s="27" t="s">
        <v>4546</v>
      </c>
      <c r="D1642" s="27" t="s">
        <v>4545</v>
      </c>
      <c r="E1642" s="24" t="s">
        <v>6366</v>
      </c>
    </row>
    <row r="1643" spans="1:5" x14ac:dyDescent="0.2">
      <c r="A1643" s="27" t="s">
        <v>1865</v>
      </c>
      <c r="B1643" s="27" t="s">
        <v>1854</v>
      </c>
      <c r="C1643" s="27" t="s">
        <v>4547</v>
      </c>
      <c r="D1643" s="27" t="s">
        <v>2061</v>
      </c>
      <c r="E1643" s="24" t="s">
        <v>6367</v>
      </c>
    </row>
    <row r="1644" spans="1:5" x14ac:dyDescent="0.2">
      <c r="A1644" s="27" t="s">
        <v>1866</v>
      </c>
      <c r="B1644" s="27" t="s">
        <v>1854</v>
      </c>
      <c r="C1644" s="27" t="s">
        <v>4549</v>
      </c>
      <c r="D1644" s="27" t="s">
        <v>4548</v>
      </c>
      <c r="E1644" s="24" t="s">
        <v>6368</v>
      </c>
    </row>
    <row r="1645" spans="1:5" x14ac:dyDescent="0.2">
      <c r="A1645" s="27" t="s">
        <v>1867</v>
      </c>
      <c r="B1645" s="27" t="s">
        <v>1854</v>
      </c>
      <c r="C1645" s="27" t="s">
        <v>4551</v>
      </c>
      <c r="D1645" s="27" t="s">
        <v>4550</v>
      </c>
      <c r="E1645" s="24" t="s">
        <v>6369</v>
      </c>
    </row>
    <row r="1646" spans="1:5" x14ac:dyDescent="0.2">
      <c r="A1646" s="27" t="s">
        <v>1868</v>
      </c>
      <c r="B1646" s="27" t="s">
        <v>1854</v>
      </c>
      <c r="C1646" s="27" t="s">
        <v>4552</v>
      </c>
      <c r="D1646" s="27" t="s">
        <v>2095</v>
      </c>
      <c r="E1646" s="24" t="s">
        <v>6370</v>
      </c>
    </row>
    <row r="1647" spans="1:5" x14ac:dyDescent="0.2">
      <c r="A1647" s="27" t="s">
        <v>1869</v>
      </c>
      <c r="B1647" s="27" t="s">
        <v>1854</v>
      </c>
      <c r="C1647" s="27" t="s">
        <v>4553</v>
      </c>
      <c r="D1647" s="27" t="s">
        <v>2097</v>
      </c>
      <c r="E1647" s="24" t="s">
        <v>6371</v>
      </c>
    </row>
    <row r="1648" spans="1:5" x14ac:dyDescent="0.2">
      <c r="A1648" s="27" t="s">
        <v>1870</v>
      </c>
      <c r="B1648" s="27" t="s">
        <v>1854</v>
      </c>
      <c r="C1648" s="27" t="s">
        <v>4554</v>
      </c>
      <c r="D1648" s="27" t="s">
        <v>2099</v>
      </c>
      <c r="E1648" s="24" t="s">
        <v>6372</v>
      </c>
    </row>
    <row r="1649" spans="1:5" x14ac:dyDescent="0.2">
      <c r="A1649" s="27" t="s">
        <v>1871</v>
      </c>
      <c r="B1649" s="27" t="s">
        <v>1854</v>
      </c>
      <c r="C1649" s="27" t="s">
        <v>4555</v>
      </c>
      <c r="D1649" s="27" t="s">
        <v>2101</v>
      </c>
      <c r="E1649" s="24" t="s">
        <v>6373</v>
      </c>
    </row>
    <row r="1650" spans="1:5" x14ac:dyDescent="0.2">
      <c r="A1650" s="27" t="s">
        <v>1872</v>
      </c>
      <c r="B1650" s="27" t="s">
        <v>1854</v>
      </c>
      <c r="C1650" s="27" t="s">
        <v>4556</v>
      </c>
      <c r="D1650" s="27" t="s">
        <v>2103</v>
      </c>
      <c r="E1650" s="24" t="s">
        <v>6374</v>
      </c>
    </row>
    <row r="1651" spans="1:5" x14ac:dyDescent="0.2">
      <c r="A1651" s="27" t="s">
        <v>1873</v>
      </c>
      <c r="B1651" s="27" t="s">
        <v>1854</v>
      </c>
      <c r="C1651" s="27" t="s">
        <v>4313</v>
      </c>
      <c r="D1651" s="27" t="s">
        <v>2105</v>
      </c>
      <c r="E1651" s="24" t="s">
        <v>6375</v>
      </c>
    </row>
    <row r="1652" spans="1:5" x14ac:dyDescent="0.2">
      <c r="A1652" s="27" t="s">
        <v>1874</v>
      </c>
      <c r="B1652" s="27" t="s">
        <v>1854</v>
      </c>
      <c r="C1652" s="27" t="s">
        <v>4557</v>
      </c>
      <c r="D1652" s="27" t="s">
        <v>3142</v>
      </c>
      <c r="E1652" s="24" t="s">
        <v>6376</v>
      </c>
    </row>
    <row r="1653" spans="1:5" x14ac:dyDescent="0.2">
      <c r="A1653" s="27" t="s">
        <v>1875</v>
      </c>
      <c r="B1653" s="27" t="s">
        <v>1854</v>
      </c>
      <c r="C1653" s="27" t="s">
        <v>4558</v>
      </c>
      <c r="D1653" s="27" t="s">
        <v>2123</v>
      </c>
      <c r="E1653" s="24" t="s">
        <v>6377</v>
      </c>
    </row>
    <row r="1654" spans="1:5" x14ac:dyDescent="0.2">
      <c r="A1654" s="27" t="s">
        <v>1876</v>
      </c>
      <c r="B1654" s="27" t="s">
        <v>1854</v>
      </c>
      <c r="C1654" s="27" t="s">
        <v>4559</v>
      </c>
      <c r="D1654" s="27" t="s">
        <v>2125</v>
      </c>
      <c r="E1654" s="24" t="s">
        <v>6378</v>
      </c>
    </row>
    <row r="1655" spans="1:5" x14ac:dyDescent="0.2">
      <c r="A1655" s="27" t="s">
        <v>526</v>
      </c>
      <c r="B1655" s="27" t="s">
        <v>1854</v>
      </c>
      <c r="C1655" s="27" t="s">
        <v>2534</v>
      </c>
      <c r="D1655" s="27" t="s">
        <v>2127</v>
      </c>
      <c r="E1655" s="24" t="s">
        <v>6379</v>
      </c>
    </row>
    <row r="1656" spans="1:5" x14ac:dyDescent="0.2">
      <c r="A1656" s="27" t="s">
        <v>1877</v>
      </c>
      <c r="B1656" s="27" t="s">
        <v>1854</v>
      </c>
      <c r="C1656" s="27" t="s">
        <v>4560</v>
      </c>
      <c r="D1656" s="27" t="s">
        <v>3151</v>
      </c>
      <c r="E1656" s="24" t="s">
        <v>6380</v>
      </c>
    </row>
    <row r="1657" spans="1:5" x14ac:dyDescent="0.2">
      <c r="A1657" s="27" t="s">
        <v>1878</v>
      </c>
      <c r="B1657" s="27" t="s">
        <v>1854</v>
      </c>
      <c r="C1657" s="27" t="s">
        <v>4561</v>
      </c>
      <c r="D1657" s="27" t="s">
        <v>3742</v>
      </c>
      <c r="E1657" s="24" t="s">
        <v>6381</v>
      </c>
    </row>
    <row r="1658" spans="1:5" x14ac:dyDescent="0.2">
      <c r="A1658" s="27" t="s">
        <v>1879</v>
      </c>
      <c r="B1658" s="27" t="s">
        <v>1854</v>
      </c>
      <c r="C1658" s="27" t="s">
        <v>4562</v>
      </c>
      <c r="D1658" s="27" t="s">
        <v>3153</v>
      </c>
      <c r="E1658" s="24" t="s">
        <v>6382</v>
      </c>
    </row>
    <row r="1659" spans="1:5" x14ac:dyDescent="0.2">
      <c r="A1659" s="27" t="s">
        <v>1881</v>
      </c>
      <c r="B1659" s="27" t="s">
        <v>1880</v>
      </c>
      <c r="C1659" s="27" t="s">
        <v>4563</v>
      </c>
      <c r="D1659" s="27" t="s">
        <v>2327</v>
      </c>
      <c r="E1659" s="24" t="s">
        <v>6383</v>
      </c>
    </row>
    <row r="1660" spans="1:5" x14ac:dyDescent="0.2">
      <c r="A1660" s="27" t="s">
        <v>1882</v>
      </c>
      <c r="B1660" s="27" t="s">
        <v>1880</v>
      </c>
      <c r="C1660" s="27" t="s">
        <v>4564</v>
      </c>
      <c r="D1660" s="27" t="s">
        <v>2331</v>
      </c>
      <c r="E1660" s="24" t="s">
        <v>6384</v>
      </c>
    </row>
    <row r="1661" spans="1:5" x14ac:dyDescent="0.2">
      <c r="A1661" s="27" t="s">
        <v>1883</v>
      </c>
      <c r="B1661" s="27" t="s">
        <v>1880</v>
      </c>
      <c r="C1661" s="27" t="s">
        <v>4565</v>
      </c>
      <c r="D1661" s="27" t="s">
        <v>2333</v>
      </c>
      <c r="E1661" s="24" t="s">
        <v>6385</v>
      </c>
    </row>
    <row r="1662" spans="1:5" x14ac:dyDescent="0.2">
      <c r="A1662" s="27" t="s">
        <v>1884</v>
      </c>
      <c r="B1662" s="27" t="s">
        <v>1880</v>
      </c>
      <c r="C1662" s="27" t="s">
        <v>4566</v>
      </c>
      <c r="D1662" s="27" t="s">
        <v>2337</v>
      </c>
      <c r="E1662" s="24" t="s">
        <v>6386</v>
      </c>
    </row>
    <row r="1663" spans="1:5" x14ac:dyDescent="0.2">
      <c r="A1663" s="27" t="s">
        <v>1885</v>
      </c>
      <c r="B1663" s="27" t="s">
        <v>1880</v>
      </c>
      <c r="C1663" s="27" t="s">
        <v>3870</v>
      </c>
      <c r="D1663" s="27" t="s">
        <v>2341</v>
      </c>
      <c r="E1663" s="24" t="s">
        <v>6387</v>
      </c>
    </row>
    <row r="1664" spans="1:5" x14ac:dyDescent="0.2">
      <c r="A1664" s="27" t="s">
        <v>1886</v>
      </c>
      <c r="B1664" s="27" t="s">
        <v>1880</v>
      </c>
      <c r="C1664" s="27" t="s">
        <v>4567</v>
      </c>
      <c r="D1664" s="27" t="s">
        <v>2345</v>
      </c>
      <c r="E1664" s="24" t="s">
        <v>6388</v>
      </c>
    </row>
    <row r="1665" spans="1:5" x14ac:dyDescent="0.2">
      <c r="A1665" s="27" t="s">
        <v>1887</v>
      </c>
      <c r="B1665" s="27" t="s">
        <v>1880</v>
      </c>
      <c r="C1665" s="27" t="s">
        <v>4568</v>
      </c>
      <c r="D1665" s="27" t="s">
        <v>3216</v>
      </c>
      <c r="E1665" s="24" t="s">
        <v>6389</v>
      </c>
    </row>
    <row r="1666" spans="1:5" x14ac:dyDescent="0.2">
      <c r="A1666" s="27" t="s">
        <v>1888</v>
      </c>
      <c r="B1666" s="27" t="s">
        <v>1880</v>
      </c>
      <c r="C1666" s="27" t="s">
        <v>4569</v>
      </c>
      <c r="D1666" s="27" t="s">
        <v>3218</v>
      </c>
      <c r="E1666" s="24" t="s">
        <v>6390</v>
      </c>
    </row>
    <row r="1667" spans="1:5" x14ac:dyDescent="0.2">
      <c r="A1667" s="27" t="s">
        <v>1889</v>
      </c>
      <c r="B1667" s="27" t="s">
        <v>1880</v>
      </c>
      <c r="C1667" s="27" t="s">
        <v>4570</v>
      </c>
      <c r="D1667" s="27" t="s">
        <v>3220</v>
      </c>
      <c r="E1667" s="24" t="s">
        <v>6391</v>
      </c>
    </row>
    <row r="1668" spans="1:5" x14ac:dyDescent="0.2">
      <c r="A1668" s="27" t="s">
        <v>1890</v>
      </c>
      <c r="B1668" s="27" t="s">
        <v>1880</v>
      </c>
      <c r="C1668" s="27" t="s">
        <v>4571</v>
      </c>
      <c r="D1668" s="27" t="s">
        <v>2496</v>
      </c>
      <c r="E1668" s="24" t="s">
        <v>6392</v>
      </c>
    </row>
    <row r="1669" spans="1:5" x14ac:dyDescent="0.2">
      <c r="A1669" s="27" t="s">
        <v>1891</v>
      </c>
      <c r="B1669" s="27" t="s">
        <v>1880</v>
      </c>
      <c r="C1669" s="27" t="s">
        <v>4573</v>
      </c>
      <c r="D1669" s="27" t="s">
        <v>4572</v>
      </c>
      <c r="E1669" s="24" t="s">
        <v>6393</v>
      </c>
    </row>
    <row r="1670" spans="1:5" x14ac:dyDescent="0.2">
      <c r="A1670" s="27" t="s">
        <v>1892</v>
      </c>
      <c r="B1670" s="27" t="s">
        <v>1880</v>
      </c>
      <c r="C1670" s="27" t="s">
        <v>4574</v>
      </c>
      <c r="D1670" s="27" t="s">
        <v>3222</v>
      </c>
      <c r="E1670" s="24" t="s">
        <v>6394</v>
      </c>
    </row>
    <row r="1671" spans="1:5" x14ac:dyDescent="0.2">
      <c r="A1671" s="27" t="s">
        <v>1893</v>
      </c>
      <c r="B1671" s="27" t="s">
        <v>1880</v>
      </c>
      <c r="C1671" s="27" t="s">
        <v>4575</v>
      </c>
      <c r="D1671" s="27" t="s">
        <v>3224</v>
      </c>
      <c r="E1671" s="24" t="s">
        <v>6395</v>
      </c>
    </row>
    <row r="1672" spans="1:5" x14ac:dyDescent="0.2">
      <c r="A1672" s="27" t="s">
        <v>1894</v>
      </c>
      <c r="B1672" s="27" t="s">
        <v>1880</v>
      </c>
      <c r="C1672" s="27" t="s">
        <v>4576</v>
      </c>
      <c r="D1672" s="27" t="s">
        <v>3226</v>
      </c>
      <c r="E1672" s="24" t="s">
        <v>6396</v>
      </c>
    </row>
    <row r="1673" spans="1:5" x14ac:dyDescent="0.2">
      <c r="A1673" s="27" t="s">
        <v>1895</v>
      </c>
      <c r="B1673" s="27" t="s">
        <v>1880</v>
      </c>
      <c r="C1673" s="27" t="s">
        <v>4577</v>
      </c>
      <c r="D1673" s="27" t="s">
        <v>3228</v>
      </c>
      <c r="E1673" s="24" t="s">
        <v>6397</v>
      </c>
    </row>
    <row r="1674" spans="1:5" x14ac:dyDescent="0.2">
      <c r="A1674" s="27" t="s">
        <v>1896</v>
      </c>
      <c r="B1674" s="27" t="s">
        <v>1880</v>
      </c>
      <c r="C1674" s="27" t="s">
        <v>4578</v>
      </c>
      <c r="D1674" s="27" t="s">
        <v>3230</v>
      </c>
      <c r="E1674" s="24" t="s">
        <v>6398</v>
      </c>
    </row>
    <row r="1675" spans="1:5" x14ac:dyDescent="0.2">
      <c r="A1675" s="27" t="s">
        <v>1897</v>
      </c>
      <c r="B1675" s="27" t="s">
        <v>1880</v>
      </c>
      <c r="C1675" s="27" t="s">
        <v>4579</v>
      </c>
      <c r="D1675" s="27" t="s">
        <v>3232</v>
      </c>
      <c r="E1675" s="24" t="s">
        <v>6399</v>
      </c>
    </row>
    <row r="1676" spans="1:5" x14ac:dyDescent="0.2">
      <c r="A1676" s="27" t="s">
        <v>1898</v>
      </c>
      <c r="B1676" s="27" t="s">
        <v>1880</v>
      </c>
      <c r="C1676" s="27" t="s">
        <v>4580</v>
      </c>
      <c r="D1676" s="27" t="s">
        <v>3006</v>
      </c>
      <c r="E1676" s="24" t="s">
        <v>6400</v>
      </c>
    </row>
    <row r="1677" spans="1:5" x14ac:dyDescent="0.2">
      <c r="A1677" s="27" t="s">
        <v>1899</v>
      </c>
      <c r="B1677" s="27" t="s">
        <v>1880</v>
      </c>
      <c r="C1677" s="27" t="s">
        <v>4581</v>
      </c>
      <c r="D1677" s="27" t="s">
        <v>3235</v>
      </c>
      <c r="E1677" s="24" t="s">
        <v>6401</v>
      </c>
    </row>
    <row r="1678" spans="1:5" x14ac:dyDescent="0.2">
      <c r="A1678" s="27" t="s">
        <v>1900</v>
      </c>
      <c r="B1678" s="27" t="s">
        <v>1880</v>
      </c>
      <c r="C1678" s="27" t="s">
        <v>4582</v>
      </c>
      <c r="D1678" s="27" t="s">
        <v>2349</v>
      </c>
      <c r="E1678" s="24" t="s">
        <v>6402</v>
      </c>
    </row>
    <row r="1679" spans="1:5" x14ac:dyDescent="0.2">
      <c r="A1679" s="27" t="s">
        <v>1901</v>
      </c>
      <c r="B1679" s="27" t="s">
        <v>1880</v>
      </c>
      <c r="C1679" s="27" t="s">
        <v>3250</v>
      </c>
      <c r="D1679" s="27" t="s">
        <v>2351</v>
      </c>
      <c r="E1679" s="24" t="s">
        <v>6403</v>
      </c>
    </row>
    <row r="1680" spans="1:5" x14ac:dyDescent="0.2">
      <c r="A1680" s="27" t="s">
        <v>1902</v>
      </c>
      <c r="B1680" s="27" t="s">
        <v>1880</v>
      </c>
      <c r="C1680" s="27" t="s">
        <v>4584</v>
      </c>
      <c r="D1680" s="27" t="s">
        <v>4583</v>
      </c>
      <c r="E1680" s="24" t="s">
        <v>6404</v>
      </c>
    </row>
    <row r="1681" spans="1:5" x14ac:dyDescent="0.2">
      <c r="A1681" s="27" t="s">
        <v>1903</v>
      </c>
      <c r="B1681" s="27" t="s">
        <v>1880</v>
      </c>
      <c r="C1681" s="27" t="s">
        <v>4586</v>
      </c>
      <c r="D1681" s="27" t="s">
        <v>4585</v>
      </c>
      <c r="E1681" s="24" t="s">
        <v>6405</v>
      </c>
    </row>
    <row r="1682" spans="1:5" x14ac:dyDescent="0.2">
      <c r="A1682" s="27" t="s">
        <v>1904</v>
      </c>
      <c r="B1682" s="27" t="s">
        <v>1880</v>
      </c>
      <c r="C1682" s="27" t="s">
        <v>4588</v>
      </c>
      <c r="D1682" s="27" t="s">
        <v>4587</v>
      </c>
      <c r="E1682" s="24" t="s">
        <v>6406</v>
      </c>
    </row>
    <row r="1683" spans="1:5" x14ac:dyDescent="0.2">
      <c r="A1683" s="27" t="s">
        <v>1905</v>
      </c>
      <c r="B1683" s="27" t="s">
        <v>1880</v>
      </c>
      <c r="C1683" s="27" t="s">
        <v>4590</v>
      </c>
      <c r="D1683" s="27" t="s">
        <v>4589</v>
      </c>
      <c r="E1683" s="24" t="s">
        <v>6407</v>
      </c>
    </row>
    <row r="1684" spans="1:5" x14ac:dyDescent="0.2">
      <c r="A1684" s="27" t="s">
        <v>1906</v>
      </c>
      <c r="B1684" s="27" t="s">
        <v>1880</v>
      </c>
      <c r="C1684" s="27" t="s">
        <v>4592</v>
      </c>
      <c r="D1684" s="27" t="s">
        <v>4591</v>
      </c>
      <c r="E1684" s="24" t="s">
        <v>6408</v>
      </c>
    </row>
    <row r="1685" spans="1:5" x14ac:dyDescent="0.2">
      <c r="A1685" s="27" t="s">
        <v>1907</v>
      </c>
      <c r="B1685" s="27" t="s">
        <v>1880</v>
      </c>
      <c r="C1685" s="27" t="s">
        <v>4594</v>
      </c>
      <c r="D1685" s="27" t="s">
        <v>4593</v>
      </c>
      <c r="E1685" s="24" t="s">
        <v>6409</v>
      </c>
    </row>
    <row r="1686" spans="1:5" x14ac:dyDescent="0.2">
      <c r="A1686" s="27" t="s">
        <v>1908</v>
      </c>
      <c r="B1686" s="27" t="s">
        <v>1880</v>
      </c>
      <c r="C1686" s="27" t="s">
        <v>4596</v>
      </c>
      <c r="D1686" s="27" t="s">
        <v>4595</v>
      </c>
      <c r="E1686" s="24" t="s">
        <v>6410</v>
      </c>
    </row>
    <row r="1687" spans="1:5" x14ac:dyDescent="0.2">
      <c r="A1687" s="27" t="s">
        <v>1909</v>
      </c>
      <c r="B1687" s="27" t="s">
        <v>1880</v>
      </c>
      <c r="C1687" s="27" t="s">
        <v>4598</v>
      </c>
      <c r="D1687" s="27" t="s">
        <v>4597</v>
      </c>
      <c r="E1687" s="24" t="s">
        <v>6411</v>
      </c>
    </row>
    <row r="1688" spans="1:5" x14ac:dyDescent="0.2">
      <c r="A1688" s="27" t="s">
        <v>1910</v>
      </c>
      <c r="B1688" s="27" t="s">
        <v>1880</v>
      </c>
      <c r="C1688" s="27" t="s">
        <v>4600</v>
      </c>
      <c r="D1688" s="27" t="s">
        <v>4599</v>
      </c>
      <c r="E1688" s="24" t="s">
        <v>6412</v>
      </c>
    </row>
    <row r="1689" spans="1:5" x14ac:dyDescent="0.2">
      <c r="A1689" s="27" t="s">
        <v>1911</v>
      </c>
      <c r="B1689" s="27" t="s">
        <v>1880</v>
      </c>
      <c r="C1689" s="27" t="s">
        <v>4601</v>
      </c>
      <c r="D1689" s="27" t="s">
        <v>4196</v>
      </c>
      <c r="E1689" s="24" t="s">
        <v>6413</v>
      </c>
    </row>
    <row r="1690" spans="1:5" x14ac:dyDescent="0.2">
      <c r="A1690" s="27" t="s">
        <v>1912</v>
      </c>
      <c r="B1690" s="27" t="s">
        <v>1880</v>
      </c>
      <c r="C1690" s="27" t="s">
        <v>4603</v>
      </c>
      <c r="D1690" s="27" t="s">
        <v>4602</v>
      </c>
      <c r="E1690" s="24" t="s">
        <v>6414</v>
      </c>
    </row>
    <row r="1691" spans="1:5" x14ac:dyDescent="0.2">
      <c r="A1691" s="27" t="s">
        <v>1913</v>
      </c>
      <c r="B1691" s="27" t="s">
        <v>1880</v>
      </c>
      <c r="C1691" s="27" t="s">
        <v>4605</v>
      </c>
      <c r="D1691" s="27" t="s">
        <v>4604</v>
      </c>
      <c r="E1691" s="24" t="s">
        <v>6415</v>
      </c>
    </row>
    <row r="1692" spans="1:5" x14ac:dyDescent="0.2">
      <c r="A1692" s="27" t="s">
        <v>1914</v>
      </c>
      <c r="B1692" s="27" t="s">
        <v>1880</v>
      </c>
      <c r="C1692" s="27" t="s">
        <v>6774</v>
      </c>
      <c r="D1692" s="27" t="s">
        <v>4606</v>
      </c>
      <c r="E1692" s="24" t="s">
        <v>6416</v>
      </c>
    </row>
    <row r="1693" spans="1:5" x14ac:dyDescent="0.2">
      <c r="A1693" s="27" t="s">
        <v>1915</v>
      </c>
      <c r="B1693" s="27" t="s">
        <v>1880</v>
      </c>
      <c r="C1693" s="27" t="s">
        <v>4608</v>
      </c>
      <c r="D1693" s="27" t="s">
        <v>4607</v>
      </c>
      <c r="E1693" s="24" t="s">
        <v>6417</v>
      </c>
    </row>
    <row r="1694" spans="1:5" x14ac:dyDescent="0.2">
      <c r="A1694" s="27" t="s">
        <v>1916</v>
      </c>
      <c r="B1694" s="27" t="s">
        <v>1880</v>
      </c>
      <c r="C1694" s="27" t="s">
        <v>4610</v>
      </c>
      <c r="D1694" s="27" t="s">
        <v>4609</v>
      </c>
      <c r="E1694" s="24" t="s">
        <v>6418</v>
      </c>
    </row>
    <row r="1695" spans="1:5" x14ac:dyDescent="0.2">
      <c r="A1695" s="27" t="s">
        <v>1917</v>
      </c>
      <c r="B1695" s="27" t="s">
        <v>1880</v>
      </c>
      <c r="C1695" s="27" t="s">
        <v>4612</v>
      </c>
      <c r="D1695" s="27" t="s">
        <v>4611</v>
      </c>
      <c r="E1695" s="24" t="s">
        <v>6419</v>
      </c>
    </row>
    <row r="1696" spans="1:5" x14ac:dyDescent="0.2">
      <c r="A1696" s="27" t="s">
        <v>1918</v>
      </c>
      <c r="B1696" s="27" t="s">
        <v>1880</v>
      </c>
      <c r="C1696" s="27" t="s">
        <v>4614</v>
      </c>
      <c r="D1696" s="27" t="s">
        <v>4613</v>
      </c>
      <c r="E1696" s="24" t="s">
        <v>6420</v>
      </c>
    </row>
    <row r="1697" spans="1:5" x14ac:dyDescent="0.2">
      <c r="A1697" s="27" t="s">
        <v>1919</v>
      </c>
      <c r="B1697" s="27" t="s">
        <v>1880</v>
      </c>
      <c r="C1697" s="27" t="s">
        <v>4616</v>
      </c>
      <c r="D1697" s="27" t="s">
        <v>4615</v>
      </c>
      <c r="E1697" s="24" t="s">
        <v>6421</v>
      </c>
    </row>
    <row r="1698" spans="1:5" x14ac:dyDescent="0.2">
      <c r="A1698" s="27" t="s">
        <v>1920</v>
      </c>
      <c r="B1698" s="27" t="s">
        <v>1880</v>
      </c>
      <c r="C1698" s="27" t="s">
        <v>4618</v>
      </c>
      <c r="D1698" s="27" t="s">
        <v>4617</v>
      </c>
      <c r="E1698" s="24" t="s">
        <v>6422</v>
      </c>
    </row>
    <row r="1699" spans="1:5" x14ac:dyDescent="0.2">
      <c r="A1699" s="27" t="s">
        <v>1921</v>
      </c>
      <c r="B1699" s="27" t="s">
        <v>1880</v>
      </c>
      <c r="C1699" s="27" t="s">
        <v>4620</v>
      </c>
      <c r="D1699" s="27" t="s">
        <v>4619</v>
      </c>
      <c r="E1699" s="24" t="s">
        <v>6423</v>
      </c>
    </row>
    <row r="1700" spans="1:5" x14ac:dyDescent="0.2">
      <c r="A1700" s="27" t="s">
        <v>1922</v>
      </c>
      <c r="B1700" s="27" t="s">
        <v>1880</v>
      </c>
      <c r="C1700" s="27" t="s">
        <v>4622</v>
      </c>
      <c r="D1700" s="27" t="s">
        <v>4621</v>
      </c>
      <c r="E1700" s="24" t="s">
        <v>6424</v>
      </c>
    </row>
    <row r="1701" spans="1:5" x14ac:dyDescent="0.2">
      <c r="A1701" s="27" t="s">
        <v>1923</v>
      </c>
      <c r="B1701" s="27" t="s">
        <v>1880</v>
      </c>
      <c r="C1701" s="27" t="s">
        <v>4624</v>
      </c>
      <c r="D1701" s="27" t="s">
        <v>4623</v>
      </c>
      <c r="E1701" s="24" t="s">
        <v>6425</v>
      </c>
    </row>
    <row r="1702" spans="1:5" x14ac:dyDescent="0.2">
      <c r="A1702" s="27" t="s">
        <v>1925</v>
      </c>
      <c r="B1702" s="27" t="s">
        <v>1924</v>
      </c>
      <c r="C1702" s="27" t="s">
        <v>4625</v>
      </c>
      <c r="D1702" s="27" t="s">
        <v>2407</v>
      </c>
      <c r="E1702" s="24" t="s">
        <v>6426</v>
      </c>
    </row>
    <row r="1703" spans="1:5" x14ac:dyDescent="0.2">
      <c r="A1703" s="27" t="s">
        <v>1926</v>
      </c>
      <c r="B1703" s="27" t="s">
        <v>1924</v>
      </c>
      <c r="C1703" s="27" t="s">
        <v>4626</v>
      </c>
      <c r="D1703" s="27" t="s">
        <v>2413</v>
      </c>
      <c r="E1703" s="24" t="s">
        <v>6427</v>
      </c>
    </row>
    <row r="1704" spans="1:5" x14ac:dyDescent="0.2">
      <c r="A1704" s="27" t="s">
        <v>1927</v>
      </c>
      <c r="B1704" s="27" t="s">
        <v>1924</v>
      </c>
      <c r="C1704" s="27" t="s">
        <v>4627</v>
      </c>
      <c r="D1704" s="27" t="s">
        <v>2417</v>
      </c>
      <c r="E1704" s="24" t="s">
        <v>6428</v>
      </c>
    </row>
    <row r="1705" spans="1:5" x14ac:dyDescent="0.2">
      <c r="A1705" s="27" t="s">
        <v>1928</v>
      </c>
      <c r="B1705" s="27" t="s">
        <v>1924</v>
      </c>
      <c r="C1705" s="27" t="s">
        <v>4628</v>
      </c>
      <c r="D1705" s="27" t="s">
        <v>2419</v>
      </c>
      <c r="E1705" s="24" t="s">
        <v>6429</v>
      </c>
    </row>
    <row r="1706" spans="1:5" x14ac:dyDescent="0.2">
      <c r="A1706" s="27" t="s">
        <v>1929</v>
      </c>
      <c r="B1706" s="27" t="s">
        <v>1924</v>
      </c>
      <c r="C1706" s="27" t="s">
        <v>4629</v>
      </c>
      <c r="D1706" s="27" t="s">
        <v>2421</v>
      </c>
      <c r="E1706" s="24" t="s">
        <v>6430</v>
      </c>
    </row>
    <row r="1707" spans="1:5" x14ac:dyDescent="0.2">
      <c r="A1707" s="27" t="s">
        <v>1930</v>
      </c>
      <c r="B1707" s="27" t="s">
        <v>1924</v>
      </c>
      <c r="C1707" s="27" t="s">
        <v>4630</v>
      </c>
      <c r="D1707" s="27" t="s">
        <v>2423</v>
      </c>
      <c r="E1707" s="24" t="s">
        <v>6431</v>
      </c>
    </row>
    <row r="1708" spans="1:5" x14ac:dyDescent="0.2">
      <c r="A1708" s="27" t="s">
        <v>1931</v>
      </c>
      <c r="B1708" s="27" t="s">
        <v>1924</v>
      </c>
      <c r="C1708" s="27" t="s">
        <v>4631</v>
      </c>
      <c r="D1708" s="27" t="s">
        <v>2425</v>
      </c>
      <c r="E1708" s="24" t="s">
        <v>6432</v>
      </c>
    </row>
    <row r="1709" spans="1:5" x14ac:dyDescent="0.2">
      <c r="A1709" s="27" t="s">
        <v>1932</v>
      </c>
      <c r="B1709" s="27" t="s">
        <v>1924</v>
      </c>
      <c r="C1709" s="27" t="s">
        <v>4632</v>
      </c>
      <c r="D1709" s="27" t="s">
        <v>3278</v>
      </c>
      <c r="E1709" s="24" t="s">
        <v>6433</v>
      </c>
    </row>
    <row r="1710" spans="1:5" x14ac:dyDescent="0.2">
      <c r="A1710" s="27" t="s">
        <v>1933</v>
      </c>
      <c r="B1710" s="27" t="s">
        <v>1924</v>
      </c>
      <c r="C1710" s="27" t="s">
        <v>4633</v>
      </c>
      <c r="D1710" s="27" t="s">
        <v>1993</v>
      </c>
      <c r="E1710" s="24" t="s">
        <v>6434</v>
      </c>
    </row>
    <row r="1711" spans="1:5" x14ac:dyDescent="0.2">
      <c r="A1711" s="27" t="s">
        <v>1934</v>
      </c>
      <c r="B1711" s="27" t="s">
        <v>1924</v>
      </c>
      <c r="C1711" s="27" t="s">
        <v>4634</v>
      </c>
      <c r="D1711" s="27" t="s">
        <v>2428</v>
      </c>
      <c r="E1711" s="24" t="s">
        <v>6435</v>
      </c>
    </row>
    <row r="1712" spans="1:5" x14ac:dyDescent="0.2">
      <c r="A1712" s="27" t="s">
        <v>1935</v>
      </c>
      <c r="B1712" s="27" t="s">
        <v>1924</v>
      </c>
      <c r="C1712" s="27" t="s">
        <v>4635</v>
      </c>
      <c r="D1712" s="27" t="s">
        <v>2430</v>
      </c>
      <c r="E1712" s="24" t="s">
        <v>6436</v>
      </c>
    </row>
    <row r="1713" spans="1:5" x14ac:dyDescent="0.2">
      <c r="A1713" s="27" t="s">
        <v>1936</v>
      </c>
      <c r="B1713" s="27" t="s">
        <v>1924</v>
      </c>
      <c r="C1713" s="27" t="s">
        <v>4636</v>
      </c>
      <c r="D1713" s="27" t="s">
        <v>2434</v>
      </c>
      <c r="E1713" s="24" t="s">
        <v>6437</v>
      </c>
    </row>
    <row r="1714" spans="1:5" x14ac:dyDescent="0.2">
      <c r="A1714" s="27" t="s">
        <v>1937</v>
      </c>
      <c r="B1714" s="27" t="s">
        <v>1924</v>
      </c>
      <c r="C1714" s="27" t="s">
        <v>4637</v>
      </c>
      <c r="D1714" s="27" t="s">
        <v>2436</v>
      </c>
      <c r="E1714" s="24" t="s">
        <v>6438</v>
      </c>
    </row>
    <row r="1715" spans="1:5" x14ac:dyDescent="0.2">
      <c r="A1715" s="27" t="s">
        <v>1938</v>
      </c>
      <c r="B1715" s="27" t="s">
        <v>1924</v>
      </c>
      <c r="C1715" s="27" t="s">
        <v>4638</v>
      </c>
      <c r="D1715" s="27" t="s">
        <v>2438</v>
      </c>
      <c r="E1715" s="24" t="s">
        <v>6439</v>
      </c>
    </row>
    <row r="1716" spans="1:5" x14ac:dyDescent="0.2">
      <c r="A1716" s="27" t="s">
        <v>1939</v>
      </c>
      <c r="B1716" s="27" t="s">
        <v>1924</v>
      </c>
      <c r="C1716" s="27" t="s">
        <v>4640</v>
      </c>
      <c r="D1716" s="27" t="s">
        <v>4639</v>
      </c>
      <c r="E1716" s="24" t="s">
        <v>6440</v>
      </c>
    </row>
    <row r="1717" spans="1:5" x14ac:dyDescent="0.2">
      <c r="A1717" s="27" t="s">
        <v>1940</v>
      </c>
      <c r="B1717" s="27" t="s">
        <v>1924</v>
      </c>
      <c r="C1717" s="27" t="s">
        <v>4642</v>
      </c>
      <c r="D1717" s="27" t="s">
        <v>4641</v>
      </c>
      <c r="E1717" s="24" t="s">
        <v>6441</v>
      </c>
    </row>
    <row r="1718" spans="1:5" x14ac:dyDescent="0.2">
      <c r="A1718" s="27" t="s">
        <v>1941</v>
      </c>
      <c r="B1718" s="27" t="s">
        <v>1924</v>
      </c>
      <c r="C1718" s="27" t="s">
        <v>4644</v>
      </c>
      <c r="D1718" s="27" t="s">
        <v>4643</v>
      </c>
      <c r="E1718" s="24" t="s">
        <v>6442</v>
      </c>
    </row>
    <row r="1719" spans="1:5" x14ac:dyDescent="0.2">
      <c r="A1719" s="27" t="s">
        <v>1942</v>
      </c>
      <c r="B1719" s="27" t="s">
        <v>1924</v>
      </c>
      <c r="C1719" s="27" t="s">
        <v>4646</v>
      </c>
      <c r="D1719" s="27" t="s">
        <v>4645</v>
      </c>
      <c r="E1719" s="24" t="s">
        <v>6443</v>
      </c>
    </row>
    <row r="1720" spans="1:5" x14ac:dyDescent="0.2">
      <c r="A1720" s="27" t="s">
        <v>1943</v>
      </c>
      <c r="B1720" s="27" t="s">
        <v>1924</v>
      </c>
      <c r="C1720" s="27" t="s">
        <v>4648</v>
      </c>
      <c r="D1720" s="27" t="s">
        <v>4647</v>
      </c>
      <c r="E1720" s="24" t="s">
        <v>6444</v>
      </c>
    </row>
    <row r="1721" spans="1:5" x14ac:dyDescent="0.2">
      <c r="A1721" s="27" t="s">
        <v>1944</v>
      </c>
      <c r="B1721" s="27" t="s">
        <v>1924</v>
      </c>
      <c r="C1721" s="27" t="s">
        <v>4650</v>
      </c>
      <c r="D1721" s="27" t="s">
        <v>4649</v>
      </c>
      <c r="E1721" s="24" t="s">
        <v>6445</v>
      </c>
    </row>
    <row r="1722" spans="1:5" x14ac:dyDescent="0.2">
      <c r="A1722" s="27" t="s">
        <v>1945</v>
      </c>
      <c r="B1722" s="27" t="s">
        <v>1924</v>
      </c>
      <c r="C1722" s="27" t="s">
        <v>4652</v>
      </c>
      <c r="D1722" s="27" t="s">
        <v>4651</v>
      </c>
      <c r="E1722" s="24" t="s">
        <v>6446</v>
      </c>
    </row>
    <row r="1723" spans="1:5" x14ac:dyDescent="0.2">
      <c r="A1723" s="27" t="s">
        <v>1946</v>
      </c>
      <c r="B1723" s="27" t="s">
        <v>1924</v>
      </c>
      <c r="C1723" s="27" t="s">
        <v>4654</v>
      </c>
      <c r="D1723" s="27" t="s">
        <v>4653</v>
      </c>
      <c r="E1723" s="24" t="s">
        <v>6447</v>
      </c>
    </row>
    <row r="1724" spans="1:5" x14ac:dyDescent="0.2">
      <c r="A1724" s="27" t="s">
        <v>1947</v>
      </c>
      <c r="B1724" s="27" t="s">
        <v>1924</v>
      </c>
      <c r="C1724" s="27" t="s">
        <v>4656</v>
      </c>
      <c r="D1724" s="27" t="s">
        <v>4655</v>
      </c>
      <c r="E1724" s="24" t="s">
        <v>6448</v>
      </c>
    </row>
    <row r="1725" spans="1:5" x14ac:dyDescent="0.2">
      <c r="A1725" s="27" t="s">
        <v>1948</v>
      </c>
      <c r="B1725" s="27" t="s">
        <v>1924</v>
      </c>
      <c r="C1725" s="27" t="s">
        <v>4658</v>
      </c>
      <c r="D1725" s="27" t="s">
        <v>4657</v>
      </c>
      <c r="E1725" s="24" t="s">
        <v>6449</v>
      </c>
    </row>
    <row r="1726" spans="1:5" x14ac:dyDescent="0.2">
      <c r="A1726" s="27" t="s">
        <v>1949</v>
      </c>
      <c r="B1726" s="27" t="s">
        <v>1924</v>
      </c>
      <c r="C1726" s="27" t="s">
        <v>4660</v>
      </c>
      <c r="D1726" s="27" t="s">
        <v>4659</v>
      </c>
      <c r="E1726" s="24" t="s">
        <v>6450</v>
      </c>
    </row>
    <row r="1727" spans="1:5" x14ac:dyDescent="0.2">
      <c r="A1727" s="27" t="s">
        <v>1950</v>
      </c>
      <c r="B1727" s="27" t="s">
        <v>1924</v>
      </c>
      <c r="C1727" s="27" t="s">
        <v>4662</v>
      </c>
      <c r="D1727" s="27" t="s">
        <v>4661</v>
      </c>
      <c r="E1727" s="24" t="s">
        <v>6451</v>
      </c>
    </row>
    <row r="1728" spans="1:5" x14ac:dyDescent="0.2">
      <c r="A1728" s="27" t="s">
        <v>1951</v>
      </c>
      <c r="B1728" s="27" t="s">
        <v>1924</v>
      </c>
      <c r="C1728" s="27" t="s">
        <v>4663</v>
      </c>
      <c r="D1728" s="27" t="s">
        <v>2570</v>
      </c>
      <c r="E1728" s="24" t="s">
        <v>6452</v>
      </c>
    </row>
    <row r="1729" spans="1:5" x14ac:dyDescent="0.2">
      <c r="A1729" s="27" t="s">
        <v>1952</v>
      </c>
      <c r="B1729" s="27" t="s">
        <v>1924</v>
      </c>
      <c r="C1729" s="27" t="s">
        <v>4665</v>
      </c>
      <c r="D1729" s="27" t="s">
        <v>4664</v>
      </c>
      <c r="E1729" s="24" t="s">
        <v>6453</v>
      </c>
    </row>
    <row r="1730" spans="1:5" x14ac:dyDescent="0.2">
      <c r="A1730" s="27" t="s">
        <v>1953</v>
      </c>
      <c r="B1730" s="27" t="s">
        <v>1924</v>
      </c>
      <c r="C1730" s="27" t="s">
        <v>4667</v>
      </c>
      <c r="D1730" s="27" t="s">
        <v>4666</v>
      </c>
      <c r="E1730" s="24" t="s">
        <v>6454</v>
      </c>
    </row>
    <row r="1731" spans="1:5" x14ac:dyDescent="0.2">
      <c r="A1731" s="27" t="s">
        <v>1954</v>
      </c>
      <c r="B1731" s="27" t="s">
        <v>1924</v>
      </c>
      <c r="C1731" s="27" t="s">
        <v>4669</v>
      </c>
      <c r="D1731" s="27" t="s">
        <v>4668</v>
      </c>
      <c r="E1731" s="24" t="s">
        <v>6455</v>
      </c>
    </row>
    <row r="1732" spans="1:5" x14ac:dyDescent="0.2">
      <c r="A1732" s="27" t="s">
        <v>1955</v>
      </c>
      <c r="B1732" s="27" t="s">
        <v>1924</v>
      </c>
      <c r="C1732" s="27" t="s">
        <v>4671</v>
      </c>
      <c r="D1732" s="27" t="s">
        <v>4670</v>
      </c>
      <c r="E1732" s="24" t="s">
        <v>6456</v>
      </c>
    </row>
    <row r="1733" spans="1:5" x14ac:dyDescent="0.2">
      <c r="A1733" s="27" t="s">
        <v>1956</v>
      </c>
      <c r="B1733" s="27" t="s">
        <v>1924</v>
      </c>
      <c r="C1733" s="27" t="s">
        <v>4673</v>
      </c>
      <c r="D1733" s="27" t="s">
        <v>4672</v>
      </c>
      <c r="E1733" s="24" t="s">
        <v>6457</v>
      </c>
    </row>
    <row r="1734" spans="1:5" x14ac:dyDescent="0.2">
      <c r="A1734" s="27" t="s">
        <v>1957</v>
      </c>
      <c r="B1734" s="27" t="s">
        <v>1924</v>
      </c>
      <c r="C1734" s="27" t="s">
        <v>4675</v>
      </c>
      <c r="D1734" s="27" t="s">
        <v>4674</v>
      </c>
      <c r="E1734" s="24" t="s">
        <v>6458</v>
      </c>
    </row>
    <row r="1735" spans="1:5" x14ac:dyDescent="0.2">
      <c r="A1735" s="27" t="s">
        <v>1958</v>
      </c>
      <c r="B1735" s="27" t="s">
        <v>1924</v>
      </c>
      <c r="C1735" s="27" t="s">
        <v>4677</v>
      </c>
      <c r="D1735" s="27" t="s">
        <v>4676</v>
      </c>
      <c r="E1735" s="24" t="s">
        <v>6459</v>
      </c>
    </row>
    <row r="1736" spans="1:5" x14ac:dyDescent="0.2">
      <c r="A1736" s="27" t="s">
        <v>1959</v>
      </c>
      <c r="B1736" s="27" t="s">
        <v>1924</v>
      </c>
      <c r="C1736" s="27" t="s">
        <v>4679</v>
      </c>
      <c r="D1736" s="27" t="s">
        <v>4678</v>
      </c>
      <c r="E1736" s="24" t="s">
        <v>6460</v>
      </c>
    </row>
    <row r="1737" spans="1:5" x14ac:dyDescent="0.2">
      <c r="A1737" s="27" t="s">
        <v>1960</v>
      </c>
      <c r="B1737" s="27" t="s">
        <v>1924</v>
      </c>
      <c r="C1737" s="27" t="s">
        <v>4681</v>
      </c>
      <c r="D1737" s="27" t="s">
        <v>4680</v>
      </c>
      <c r="E1737" s="24" t="s">
        <v>6461</v>
      </c>
    </row>
    <row r="1738" spans="1:5" x14ac:dyDescent="0.2">
      <c r="A1738" s="27" t="s">
        <v>1961</v>
      </c>
      <c r="B1738" s="27" t="s">
        <v>1924</v>
      </c>
      <c r="C1738" s="27" t="s">
        <v>4682</v>
      </c>
      <c r="D1738" s="27" t="s">
        <v>3293</v>
      </c>
      <c r="E1738" s="24" t="s">
        <v>6462</v>
      </c>
    </row>
    <row r="1739" spans="1:5" x14ac:dyDescent="0.2">
      <c r="A1739" s="27" t="s">
        <v>1962</v>
      </c>
      <c r="B1739" s="27" t="s">
        <v>1924</v>
      </c>
      <c r="C1739" s="27" t="s">
        <v>4683</v>
      </c>
      <c r="D1739" s="27" t="s">
        <v>3295</v>
      </c>
      <c r="E1739" s="24" t="s">
        <v>6463</v>
      </c>
    </row>
    <row r="1740" spans="1:5" x14ac:dyDescent="0.2">
      <c r="A1740" s="27" t="s">
        <v>1963</v>
      </c>
      <c r="B1740" s="27" t="s">
        <v>1924</v>
      </c>
      <c r="C1740" s="27" t="s">
        <v>4685</v>
      </c>
      <c r="D1740" s="27" t="s">
        <v>4684</v>
      </c>
      <c r="E1740" s="24" t="s">
        <v>6464</v>
      </c>
    </row>
    <row r="1741" spans="1:5" x14ac:dyDescent="0.2">
      <c r="A1741" s="27" t="s">
        <v>1964</v>
      </c>
      <c r="B1741" s="27" t="s">
        <v>1924</v>
      </c>
      <c r="C1741" s="27" t="s">
        <v>4686</v>
      </c>
      <c r="D1741" s="27" t="s">
        <v>2446</v>
      </c>
      <c r="E1741" s="24" t="s">
        <v>6465</v>
      </c>
    </row>
    <row r="1742" spans="1:5" x14ac:dyDescent="0.2">
      <c r="A1742" s="27" t="s">
        <v>1965</v>
      </c>
      <c r="B1742" s="27" t="s">
        <v>1924</v>
      </c>
      <c r="C1742" s="27" t="s">
        <v>4687</v>
      </c>
      <c r="D1742" s="27" t="s">
        <v>3302</v>
      </c>
      <c r="E1742" s="24" t="s">
        <v>6466</v>
      </c>
    </row>
  </sheetData>
  <autoFilter ref="A1:WVE1" xr:uid="{00000000-0009-0000-0000-00000B000000}"/>
  <phoneticPr fontId="2"/>
  <pageMargins left="1.299212598425197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B9"/>
  <sheetViews>
    <sheetView workbookViewId="0"/>
  </sheetViews>
  <sheetFormatPr defaultRowHeight="13.2" x14ac:dyDescent="0.2"/>
  <cols>
    <col min="1" max="1" width="9" bestFit="1" customWidth="1"/>
    <col min="2" max="2" width="15.6640625" customWidth="1"/>
  </cols>
  <sheetData>
    <row r="1" spans="1:2" ht="26.4" x14ac:dyDescent="0.2">
      <c r="A1" s="23" t="s">
        <v>4689</v>
      </c>
      <c r="B1" s="23" t="s">
        <v>4688</v>
      </c>
    </row>
    <row r="2" spans="1:2" x14ac:dyDescent="0.2">
      <c r="A2" s="25" t="s">
        <v>4690</v>
      </c>
      <c r="B2" s="25" t="s">
        <v>72</v>
      </c>
    </row>
    <row r="3" spans="1:2" x14ac:dyDescent="0.2">
      <c r="A3" s="25" t="s">
        <v>4691</v>
      </c>
      <c r="B3" s="25" t="s">
        <v>75</v>
      </c>
    </row>
    <row r="4" spans="1:2" x14ac:dyDescent="0.2">
      <c r="A4" s="25" t="s">
        <v>4692</v>
      </c>
      <c r="B4" s="25" t="s">
        <v>78</v>
      </c>
    </row>
    <row r="5" spans="1:2" x14ac:dyDescent="0.2">
      <c r="A5" s="25" t="s">
        <v>4693</v>
      </c>
      <c r="B5" s="25" t="s">
        <v>81</v>
      </c>
    </row>
    <row r="6" spans="1:2" x14ac:dyDescent="0.2">
      <c r="A6" s="25" t="s">
        <v>4694</v>
      </c>
      <c r="B6" s="25" t="s">
        <v>84</v>
      </c>
    </row>
    <row r="7" spans="1:2" x14ac:dyDescent="0.2">
      <c r="A7" s="25" t="s">
        <v>4695</v>
      </c>
      <c r="B7" s="25" t="s">
        <v>87</v>
      </c>
    </row>
    <row r="8" spans="1:2" x14ac:dyDescent="0.2">
      <c r="A8" s="25" t="s">
        <v>4696</v>
      </c>
      <c r="B8" s="25" t="s">
        <v>90</v>
      </c>
    </row>
    <row r="9" spans="1:2" x14ac:dyDescent="0.2">
      <c r="A9" s="25" t="s">
        <v>4697</v>
      </c>
      <c r="B9" s="25" t="s">
        <v>93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zoomScaleNormal="100" workbookViewId="0">
      <selection activeCell="H9" sqref="H9"/>
    </sheetView>
  </sheetViews>
  <sheetFormatPr defaultRowHeight="13.2" x14ac:dyDescent="0.2"/>
  <cols>
    <col min="1" max="1" width="10.21875" bestFit="1" customWidth="1"/>
    <col min="2" max="2" width="13" bestFit="1" customWidth="1"/>
    <col min="3" max="3" width="15" customWidth="1"/>
    <col min="4" max="4" width="24.21875" customWidth="1"/>
    <col min="5" max="7" width="7.109375" bestFit="1" customWidth="1"/>
  </cols>
  <sheetData>
    <row r="1" spans="1:7" ht="16.2" x14ac:dyDescent="0.2">
      <c r="A1" s="133" t="s">
        <v>6746</v>
      </c>
      <c r="B1" s="133"/>
      <c r="C1" s="133"/>
      <c r="D1" s="133"/>
      <c r="E1" s="133"/>
      <c r="F1" s="133"/>
      <c r="G1" s="133"/>
    </row>
    <row r="3" spans="1:7" x14ac:dyDescent="0.2">
      <c r="A3" s="125" t="s">
        <v>6736</v>
      </c>
      <c r="B3" s="125" t="s">
        <v>6737</v>
      </c>
      <c r="C3" s="125" t="s">
        <v>6738</v>
      </c>
      <c r="D3" s="125" t="s">
        <v>6739</v>
      </c>
      <c r="E3" s="125" t="s">
        <v>6740</v>
      </c>
      <c r="F3" s="125" t="s">
        <v>6741</v>
      </c>
      <c r="G3" s="125" t="s">
        <v>6742</v>
      </c>
    </row>
    <row r="4" spans="1:7" x14ac:dyDescent="0.2">
      <c r="A4" s="125" t="s">
        <v>6743</v>
      </c>
      <c r="B4" s="125" t="s">
        <v>6751</v>
      </c>
      <c r="C4" s="125" t="s">
        <v>6744</v>
      </c>
      <c r="D4" s="126" t="s">
        <v>6745</v>
      </c>
      <c r="E4" s="125" t="s">
        <v>6747</v>
      </c>
      <c r="F4" s="125" t="s">
        <v>6748</v>
      </c>
      <c r="G4" s="125" t="s">
        <v>6749</v>
      </c>
    </row>
    <row r="5" spans="1:7" ht="290.39999999999998" x14ac:dyDescent="0.2">
      <c r="A5" s="130" t="s">
        <v>6753</v>
      </c>
      <c r="B5" s="130" t="s">
        <v>6779</v>
      </c>
      <c r="C5" s="125" t="s">
        <v>6752</v>
      </c>
      <c r="D5" s="126" t="s">
        <v>6759</v>
      </c>
      <c r="E5" s="130" t="s">
        <v>6747</v>
      </c>
      <c r="F5" s="130" t="s">
        <v>6750</v>
      </c>
      <c r="G5" s="130" t="s">
        <v>6749</v>
      </c>
    </row>
    <row r="6" spans="1:7" ht="52.8" x14ac:dyDescent="0.2">
      <c r="A6" s="132"/>
      <c r="B6" s="132"/>
      <c r="C6" s="125" t="s">
        <v>6758</v>
      </c>
      <c r="D6" s="126" t="s">
        <v>6773</v>
      </c>
      <c r="E6" s="132"/>
      <c r="F6" s="132"/>
      <c r="G6" s="132"/>
    </row>
    <row r="7" spans="1:7" ht="39.6" x14ac:dyDescent="0.2">
      <c r="A7" s="132"/>
      <c r="B7" s="132"/>
      <c r="C7" s="127" t="s">
        <v>6756</v>
      </c>
      <c r="D7" s="126" t="s">
        <v>6757</v>
      </c>
      <c r="E7" s="132"/>
      <c r="F7" s="132"/>
      <c r="G7" s="132"/>
    </row>
    <row r="8" spans="1:7" ht="39.6" x14ac:dyDescent="0.2">
      <c r="A8" s="131"/>
      <c r="B8" s="131"/>
      <c r="C8" s="127" t="s">
        <v>6756</v>
      </c>
      <c r="D8" s="126" t="s">
        <v>6757</v>
      </c>
      <c r="E8" s="131"/>
      <c r="F8" s="131"/>
      <c r="G8" s="131"/>
    </row>
    <row r="9" spans="1:7" ht="92.4" x14ac:dyDescent="0.2">
      <c r="A9" s="130" t="s">
        <v>6780</v>
      </c>
      <c r="B9" s="130" t="s">
        <v>6781</v>
      </c>
      <c r="C9" s="125" t="s">
        <v>6752</v>
      </c>
      <c r="D9" s="126" t="s">
        <v>6785</v>
      </c>
      <c r="E9" s="130" t="s">
        <v>6784</v>
      </c>
      <c r="F9" s="130" t="s">
        <v>6750</v>
      </c>
      <c r="G9" s="130" t="s">
        <v>6749</v>
      </c>
    </row>
    <row r="10" spans="1:7" ht="26.4" x14ac:dyDescent="0.2">
      <c r="A10" s="131"/>
      <c r="B10" s="131"/>
      <c r="C10" s="126" t="s">
        <v>6782</v>
      </c>
      <c r="D10" s="126" t="s">
        <v>6783</v>
      </c>
      <c r="E10" s="131"/>
      <c r="F10" s="131"/>
      <c r="G10" s="131"/>
    </row>
    <row r="11" spans="1:7" ht="26.4" x14ac:dyDescent="0.2">
      <c r="A11" s="129" t="s">
        <v>6789</v>
      </c>
      <c r="B11" s="129" t="s">
        <v>6790</v>
      </c>
      <c r="C11" s="125" t="s">
        <v>1966</v>
      </c>
      <c r="D11" s="126" t="s">
        <v>6791</v>
      </c>
      <c r="E11" s="129" t="s">
        <v>6784</v>
      </c>
      <c r="F11" s="129" t="s">
        <v>6750</v>
      </c>
      <c r="G11" s="129" t="s">
        <v>6792</v>
      </c>
    </row>
  </sheetData>
  <mergeCells count="11">
    <mergeCell ref="E5:E8"/>
    <mergeCell ref="A1:G1"/>
    <mergeCell ref="B5:B8"/>
    <mergeCell ref="A5:A8"/>
    <mergeCell ref="G5:G8"/>
    <mergeCell ref="F5:F8"/>
    <mergeCell ref="A9:A10"/>
    <mergeCell ref="B9:B10"/>
    <mergeCell ref="E9:E10"/>
    <mergeCell ref="F9:F10"/>
    <mergeCell ref="G9:G10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11"/>
  <sheetViews>
    <sheetView tabSelected="1" view="pageBreakPreview" zoomScale="70" zoomScaleNormal="100" zoomScaleSheetLayoutView="70" workbookViewId="0">
      <selection activeCell="A18" sqref="A18"/>
    </sheetView>
  </sheetViews>
  <sheetFormatPr defaultColWidth="9" defaultRowHeight="13.2" x14ac:dyDescent="0.2"/>
  <cols>
    <col min="1" max="1" width="99.33203125" style="114" customWidth="1"/>
    <col min="2" max="16384" width="9" style="112"/>
  </cols>
  <sheetData>
    <row r="1" spans="1:1" ht="16.2" x14ac:dyDescent="0.2">
      <c r="A1" s="113" t="s">
        <v>6597</v>
      </c>
    </row>
    <row r="2" spans="1:1" x14ac:dyDescent="0.2">
      <c r="A2" s="116" t="s">
        <v>6600</v>
      </c>
    </row>
    <row r="3" spans="1:1" ht="52.8" x14ac:dyDescent="0.2">
      <c r="A3" s="117" t="s">
        <v>6604</v>
      </c>
    </row>
    <row r="4" spans="1:1" x14ac:dyDescent="0.2">
      <c r="A4" s="118" t="s">
        <v>6598</v>
      </c>
    </row>
    <row r="5" spans="1:1" ht="158.4" x14ac:dyDescent="0.2">
      <c r="A5" s="117" t="s">
        <v>6754</v>
      </c>
    </row>
    <row r="6" spans="1:1" x14ac:dyDescent="0.2">
      <c r="A6" s="118" t="s">
        <v>6599</v>
      </c>
    </row>
    <row r="7" spans="1:1" ht="259.5" customHeight="1" x14ac:dyDescent="0.2">
      <c r="A7" s="117" t="s">
        <v>6755</v>
      </c>
    </row>
    <row r="8" spans="1:1" x14ac:dyDescent="0.2">
      <c r="A8" s="118" t="s">
        <v>6602</v>
      </c>
    </row>
    <row r="9" spans="1:1" ht="118.8" x14ac:dyDescent="0.2">
      <c r="A9" s="117" t="s">
        <v>6603</v>
      </c>
    </row>
    <row r="10" spans="1:1" x14ac:dyDescent="0.2">
      <c r="A10" s="118" t="s">
        <v>6601</v>
      </c>
    </row>
    <row r="11" spans="1:1" ht="92.4" x14ac:dyDescent="0.2">
      <c r="A11" s="117" t="s">
        <v>6794</v>
      </c>
    </row>
  </sheetData>
  <sheetProtection algorithmName="SHA-512" hashValue="Qcaj0ymdW5F4yxH/MyO694Q6X/Vm5rwl5JEz5bNFvc2r7D2ec8KmI60n4G8U4LYPXkgEncZ/vq7M6LAgduNQRg==" saltValue="1Abk5HmreECKmipBYswZ4w==" spinCount="100000" sheet="1" objects="1" scenarios="1"/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FF0000"/>
  </sheetPr>
  <dimension ref="A1:BE295"/>
  <sheetViews>
    <sheetView showGridLines="0" zoomScaleNormal="100" zoomScaleSheetLayoutView="100" workbookViewId="0">
      <selection activeCell="Q50" sqref="Q50:AK50"/>
    </sheetView>
  </sheetViews>
  <sheetFormatPr defaultRowHeight="13.2" x14ac:dyDescent="0.2"/>
  <cols>
    <col min="1" max="1" width="2.44140625" customWidth="1"/>
    <col min="2" max="3" width="2.44140625" style="60" customWidth="1"/>
    <col min="4" max="40" width="2.44140625" customWidth="1"/>
    <col min="41" max="41" width="3.44140625" hidden="1" customWidth="1"/>
    <col min="42" max="56" width="2.44140625" hidden="1" customWidth="1"/>
  </cols>
  <sheetData>
    <row r="1" spans="1:56" ht="18.600000000000001" x14ac:dyDescent="0.35">
      <c r="A1" s="19" t="s">
        <v>63</v>
      </c>
      <c r="B1" s="54"/>
      <c r="C1" s="5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P1" s="147" t="s">
        <v>6482</v>
      </c>
      <c r="AQ1" s="147"/>
      <c r="AR1" s="147"/>
      <c r="AS1" s="147"/>
      <c r="AT1" s="147"/>
      <c r="AU1" s="147"/>
      <c r="AV1" s="147"/>
      <c r="AW1" s="147"/>
      <c r="AX1" s="147"/>
      <c r="AY1" s="134" t="s">
        <v>6491</v>
      </c>
      <c r="AZ1" s="135"/>
      <c r="BA1" s="135"/>
      <c r="BB1" s="135"/>
      <c r="BC1" s="135"/>
      <c r="BD1" s="135"/>
    </row>
    <row r="2" spans="1:56" ht="18.600000000000001" x14ac:dyDescent="0.35">
      <c r="A2" s="15"/>
      <c r="B2" s="54"/>
      <c r="C2" s="5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P2" s="107">
        <v>1</v>
      </c>
      <c r="AQ2" s="87">
        <v>2</v>
      </c>
      <c r="AR2" s="87">
        <v>3</v>
      </c>
      <c r="AS2" s="87">
        <v>4</v>
      </c>
      <c r="AT2" s="87">
        <v>5</v>
      </c>
      <c r="AU2" s="88">
        <v>6</v>
      </c>
      <c r="AV2" s="88">
        <v>7</v>
      </c>
      <c r="AW2" s="88">
        <v>8</v>
      </c>
      <c r="AX2" s="88">
        <v>9</v>
      </c>
      <c r="AY2" s="107">
        <v>1</v>
      </c>
      <c r="AZ2" s="87">
        <v>2</v>
      </c>
      <c r="BA2" s="87">
        <v>3</v>
      </c>
      <c r="BB2" s="87">
        <v>4</v>
      </c>
      <c r="BC2" s="87">
        <v>5</v>
      </c>
      <c r="BD2" s="88">
        <v>6</v>
      </c>
    </row>
    <row r="3" spans="1:56" ht="18.600000000000001" x14ac:dyDescent="0.35">
      <c r="A3" s="15"/>
      <c r="B3" s="53" t="s">
        <v>38</v>
      </c>
      <c r="C3" s="5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P3" s="91" t="s">
        <v>6592</v>
      </c>
      <c r="AQ3" s="91"/>
      <c r="AR3" s="91"/>
      <c r="AS3" s="91"/>
      <c r="AT3" s="91"/>
      <c r="AU3" s="91"/>
      <c r="AV3" s="91"/>
      <c r="AW3" s="91"/>
      <c r="AX3" s="91"/>
      <c r="AY3" s="91"/>
    </row>
    <row r="4" spans="1:56" x14ac:dyDescent="0.2">
      <c r="A4" s="4"/>
      <c r="B4" s="55"/>
      <c r="C4" s="5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P4" s="91"/>
      <c r="AQ4" s="91"/>
      <c r="AR4" s="91"/>
      <c r="AS4" s="91"/>
      <c r="AT4" s="91"/>
      <c r="AU4" s="91"/>
      <c r="AV4" s="91"/>
      <c r="AW4" s="91"/>
      <c r="AX4" s="91"/>
      <c r="AY4" s="91"/>
    </row>
    <row r="5" spans="1:56" ht="16.2" x14ac:dyDescent="0.3">
      <c r="A5" s="4"/>
      <c r="B5" s="55"/>
      <c r="C5" s="61"/>
      <c r="D5" s="6"/>
      <c r="E5" s="6"/>
      <c r="F5" s="6"/>
      <c r="G5" s="6"/>
      <c r="H5" s="6"/>
      <c r="I5" s="6"/>
      <c r="J5" s="6"/>
      <c r="K5" s="6"/>
      <c r="L5" s="6"/>
      <c r="M5" s="6"/>
      <c r="N5" s="12" t="s">
        <v>6554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6"/>
      <c r="AN5" s="6"/>
      <c r="AP5" s="91"/>
      <c r="AQ5" s="91"/>
      <c r="AR5" s="91"/>
      <c r="AS5" s="91"/>
      <c r="AT5" s="91"/>
      <c r="AU5" s="91"/>
      <c r="AV5" s="91"/>
      <c r="AW5" s="91"/>
      <c r="AX5" s="91"/>
      <c r="AY5" s="91"/>
    </row>
    <row r="6" spans="1:56" ht="16.2" x14ac:dyDescent="0.3">
      <c r="A6" s="4"/>
      <c r="B6" s="55"/>
      <c r="C6" s="61"/>
      <c r="D6" s="6"/>
      <c r="E6" s="6"/>
      <c r="F6" s="6"/>
      <c r="G6" s="6"/>
      <c r="H6" s="6"/>
      <c r="I6" s="6"/>
      <c r="J6" s="6"/>
      <c r="K6" s="6"/>
      <c r="L6" s="6"/>
      <c r="M6" s="6"/>
      <c r="N6" s="7" t="s">
        <v>6547</v>
      </c>
      <c r="O6" s="136" t="str">
        <f>IF(AQ6=3,"ＯＫ","必須")</f>
        <v>必須</v>
      </c>
      <c r="P6" s="136"/>
      <c r="Q6" s="144"/>
      <c r="R6" s="145"/>
      <c r="S6" s="145"/>
      <c r="T6" s="146"/>
      <c r="U6" s="99" t="s">
        <v>6548</v>
      </c>
      <c r="V6" s="144"/>
      <c r="W6" s="146"/>
      <c r="X6" s="99" t="s">
        <v>6549</v>
      </c>
      <c r="Y6" s="144"/>
      <c r="Z6" s="146"/>
      <c r="AA6" s="7" t="s">
        <v>6550</v>
      </c>
      <c r="AB6" s="8" t="s">
        <v>17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Q6">
        <f>COUNTA(Q6,V6:W6,Y6:Z6)</f>
        <v>0</v>
      </c>
      <c r="AR6" s="91"/>
      <c r="AS6" s="91"/>
      <c r="AT6" s="91"/>
      <c r="AU6" s="91"/>
      <c r="AV6" s="91"/>
      <c r="AW6" s="91"/>
      <c r="AX6" s="91"/>
      <c r="AY6" s="91"/>
    </row>
    <row r="7" spans="1:56" ht="16.2" x14ac:dyDescent="0.3">
      <c r="A7" s="4"/>
      <c r="B7" s="55"/>
      <c r="C7" s="6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71" t="s">
        <v>6551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P7" s="91"/>
      <c r="AQ7" s="91"/>
      <c r="AR7" s="91"/>
      <c r="AS7" s="91"/>
      <c r="AT7" s="91"/>
      <c r="AU7" s="91"/>
      <c r="AV7" s="91"/>
      <c r="AW7" s="91"/>
      <c r="AX7" s="91"/>
      <c r="AY7" s="91"/>
    </row>
    <row r="8" spans="1:56" ht="16.2" x14ac:dyDescent="0.3">
      <c r="A8" s="4"/>
      <c r="B8" s="55"/>
      <c r="C8" s="61"/>
      <c r="D8" s="6"/>
      <c r="E8" s="6"/>
      <c r="F8" s="6"/>
      <c r="G8" s="6"/>
      <c r="H8" s="6"/>
      <c r="I8" s="6"/>
      <c r="J8" s="6"/>
      <c r="K8" s="6"/>
      <c r="L8" s="6"/>
      <c r="M8" s="6"/>
      <c r="N8" s="7" t="s">
        <v>6541</v>
      </c>
      <c r="O8" s="136" t="str">
        <f>IF(Q8&gt;0,"ＯＫ","必須")</f>
        <v>必須</v>
      </c>
      <c r="P8" s="136"/>
      <c r="Q8" s="137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9"/>
      <c r="AL8" s="8" t="s">
        <v>16</v>
      </c>
      <c r="AM8" s="6"/>
      <c r="AN8" s="6"/>
      <c r="AP8" s="91"/>
      <c r="AQ8" s="91"/>
      <c r="AR8" s="91"/>
      <c r="AS8" s="91"/>
      <c r="AT8" s="91"/>
      <c r="AU8" s="91"/>
      <c r="AV8" s="91"/>
      <c r="AW8" s="91"/>
      <c r="AX8" s="91"/>
      <c r="AY8" s="91">
        <f>$Q$8</f>
        <v>0</v>
      </c>
    </row>
    <row r="9" spans="1:56" ht="16.2" x14ac:dyDescent="0.3">
      <c r="A9" s="4"/>
      <c r="B9" s="55"/>
      <c r="C9" s="61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71" t="s">
        <v>6570</v>
      </c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P9" s="91"/>
      <c r="AQ9" s="91"/>
      <c r="AR9" s="91"/>
      <c r="AS9" s="91"/>
      <c r="AT9" s="91"/>
      <c r="AU9" s="91"/>
      <c r="AV9" s="91"/>
      <c r="AW9" s="91"/>
      <c r="AX9" s="91"/>
      <c r="AY9" s="91"/>
    </row>
    <row r="10" spans="1:56" ht="16.2" x14ac:dyDescent="0.3">
      <c r="A10" s="4"/>
      <c r="B10" s="55"/>
      <c r="C10" s="61"/>
      <c r="D10" s="6"/>
      <c r="E10" s="6"/>
      <c r="F10" s="6"/>
      <c r="G10" s="6"/>
      <c r="H10" s="6"/>
      <c r="I10" s="6"/>
      <c r="J10" s="6"/>
      <c r="K10" s="6"/>
      <c r="L10" s="6"/>
      <c r="M10" s="6"/>
      <c r="N10" s="7" t="s">
        <v>6542</v>
      </c>
      <c r="O10" s="136" t="str">
        <f>IF(Q10&gt;0,"ＯＫ","必須")</f>
        <v>必須</v>
      </c>
      <c r="P10" s="136"/>
      <c r="Q10" s="137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9"/>
      <c r="AL10" s="8" t="s">
        <v>16</v>
      </c>
      <c r="AM10" s="6"/>
      <c r="AN10" s="6"/>
      <c r="AP10" s="91"/>
      <c r="AQ10" s="91"/>
      <c r="AR10" s="91"/>
      <c r="AS10" s="91"/>
      <c r="AT10" s="91"/>
      <c r="AU10" s="91"/>
      <c r="AV10" s="91"/>
      <c r="AW10" s="91"/>
      <c r="AX10" s="91"/>
      <c r="AY10" s="91">
        <f>$Q$10</f>
        <v>0</v>
      </c>
    </row>
    <row r="11" spans="1:56" ht="16.2" x14ac:dyDescent="0.3">
      <c r="A11" s="4"/>
      <c r="B11" s="55"/>
      <c r="C11" s="61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71" t="s">
        <v>6545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P11" s="91"/>
      <c r="AQ11" s="91"/>
      <c r="AR11" s="91"/>
      <c r="AS11" s="91"/>
      <c r="AT11" s="91"/>
      <c r="AU11" s="91"/>
      <c r="AV11" s="91"/>
      <c r="AW11" s="91"/>
      <c r="AX11" s="91"/>
      <c r="AY11" s="91"/>
    </row>
    <row r="12" spans="1:56" ht="16.2" x14ac:dyDescent="0.3">
      <c r="A12" s="4"/>
      <c r="B12" s="55"/>
      <c r="C12" s="61"/>
      <c r="D12" s="6"/>
      <c r="E12" s="6"/>
      <c r="F12" s="6"/>
      <c r="G12" s="6"/>
      <c r="H12" s="6"/>
      <c r="I12" s="6"/>
      <c r="J12" s="6"/>
      <c r="K12" s="6"/>
      <c r="L12" s="6"/>
      <c r="M12" s="6"/>
      <c r="N12" s="7" t="s">
        <v>6543</v>
      </c>
      <c r="O12" s="136" t="str">
        <f>IF(Q12&gt;0,"ＯＫ","必須")</f>
        <v>必須</v>
      </c>
      <c r="P12" s="136"/>
      <c r="Q12" s="140"/>
      <c r="R12" s="141"/>
      <c r="S12" s="141"/>
      <c r="T12" s="141"/>
      <c r="U12" s="141"/>
      <c r="V12" s="141"/>
      <c r="W12" s="141"/>
      <c r="X12" s="141"/>
      <c r="Y12" s="141"/>
      <c r="Z12" s="141"/>
      <c r="AA12" s="142"/>
      <c r="AB12" s="8" t="s">
        <v>17</v>
      </c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6"/>
      <c r="AN12" s="6"/>
      <c r="AP12" s="91"/>
      <c r="AQ12" s="91"/>
      <c r="AR12" s="91"/>
      <c r="AS12" s="91"/>
      <c r="AT12" s="91"/>
      <c r="AU12" s="91"/>
      <c r="AV12" s="91"/>
      <c r="AW12" s="91"/>
      <c r="AX12" s="91"/>
      <c r="AY12" s="92">
        <f>$Q$12</f>
        <v>0</v>
      </c>
    </row>
    <row r="13" spans="1:56" ht="16.2" x14ac:dyDescent="0.3">
      <c r="A13" s="4"/>
      <c r="B13" s="55"/>
      <c r="C13" s="61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71" t="s">
        <v>6506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10"/>
      <c r="AH13" s="10"/>
      <c r="AI13" s="10"/>
      <c r="AJ13" s="10"/>
      <c r="AK13" s="10"/>
      <c r="AL13" s="10"/>
      <c r="AM13" s="6"/>
      <c r="AN13" s="6"/>
      <c r="AP13" s="91"/>
      <c r="AQ13" s="91"/>
      <c r="AR13" s="91"/>
      <c r="AS13" s="91"/>
      <c r="AT13" s="91"/>
      <c r="AU13" s="91"/>
      <c r="AV13" s="91"/>
      <c r="AW13" s="91"/>
      <c r="AX13" s="91"/>
      <c r="AY13" s="91"/>
    </row>
    <row r="14" spans="1:56" ht="16.2" x14ac:dyDescent="0.3">
      <c r="A14" s="4"/>
      <c r="B14" s="55"/>
      <c r="C14" s="61"/>
      <c r="D14" s="6"/>
      <c r="E14" s="6"/>
      <c r="F14" s="6"/>
      <c r="G14" s="6"/>
      <c r="H14" s="6"/>
      <c r="I14" s="6"/>
      <c r="J14" s="6"/>
      <c r="K14" s="6"/>
      <c r="L14" s="6"/>
      <c r="M14" s="6"/>
      <c r="N14" s="7" t="s">
        <v>6544</v>
      </c>
      <c r="O14" s="136" t="str">
        <f>IF(Q14&gt;0,"ＯＫ","必須")</f>
        <v>必須</v>
      </c>
      <c r="P14" s="136"/>
      <c r="Q14" s="143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9"/>
      <c r="AL14" s="8" t="s">
        <v>17</v>
      </c>
      <c r="AM14" s="6"/>
      <c r="AN14" s="6"/>
      <c r="AP14" s="91"/>
      <c r="AQ14" s="91"/>
      <c r="AR14" s="91"/>
      <c r="AS14" s="91"/>
      <c r="AT14" s="91"/>
      <c r="AU14" s="91"/>
      <c r="AV14" s="91"/>
      <c r="AW14" s="91"/>
      <c r="AX14" s="91"/>
      <c r="AY14" s="91">
        <f>$Q$14</f>
        <v>0</v>
      </c>
    </row>
    <row r="15" spans="1:56" ht="16.2" x14ac:dyDescent="0.3">
      <c r="A15" s="4"/>
      <c r="B15" s="55"/>
      <c r="C15" s="6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71" t="s">
        <v>6546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P15" s="91"/>
      <c r="AQ15" s="91"/>
      <c r="AR15" s="91"/>
      <c r="AS15" s="91"/>
      <c r="AT15" s="91"/>
      <c r="AU15" s="91"/>
      <c r="AV15" s="91"/>
      <c r="AW15" s="91"/>
      <c r="AX15" s="91"/>
      <c r="AY15" s="91"/>
    </row>
    <row r="16" spans="1:56" ht="16.5" customHeight="1" x14ac:dyDescent="0.3">
      <c r="A16" s="4"/>
      <c r="B16" s="55"/>
      <c r="C16" s="61"/>
      <c r="D16" s="6"/>
      <c r="E16" s="6"/>
      <c r="F16" s="6"/>
      <c r="G16" s="6"/>
      <c r="H16" s="6"/>
      <c r="I16" s="6"/>
      <c r="J16" s="6"/>
      <c r="K16" s="6"/>
      <c r="L16" s="6"/>
      <c r="M16" s="6"/>
      <c r="N16" s="7" t="s">
        <v>6555</v>
      </c>
      <c r="O16" s="136" t="str">
        <f>IF(AP16=TRUE,"ＯＫ","必須")</f>
        <v>必須</v>
      </c>
      <c r="P16" s="136"/>
      <c r="Q16" s="71"/>
      <c r="R16" s="184" t="s">
        <v>6580</v>
      </c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6"/>
      <c r="AM16" s="6"/>
      <c r="AN16" s="6"/>
      <c r="AP16" s="91"/>
      <c r="AQ16" s="91"/>
      <c r="AR16" s="91"/>
      <c r="AS16" s="91"/>
      <c r="AT16" s="91"/>
      <c r="AU16" s="91"/>
      <c r="AV16" s="91"/>
      <c r="AW16" s="91"/>
      <c r="AX16" s="91"/>
      <c r="AY16" s="91"/>
    </row>
    <row r="17" spans="1:57" ht="16.2" x14ac:dyDescent="0.3">
      <c r="A17" s="4"/>
      <c r="B17" s="55"/>
      <c r="C17" s="61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71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6"/>
      <c r="AM17" s="6"/>
      <c r="AN17" s="6"/>
      <c r="AP17" s="91"/>
      <c r="AQ17" s="91"/>
      <c r="AR17" s="91"/>
      <c r="AS17" s="91"/>
      <c r="AT17" s="91"/>
      <c r="AU17" s="91"/>
      <c r="AV17" s="91"/>
      <c r="AW17" s="91"/>
      <c r="AX17" s="91"/>
      <c r="AY17" s="91"/>
    </row>
    <row r="18" spans="1:57" ht="16.2" x14ac:dyDescent="0.3">
      <c r="A18" s="4"/>
      <c r="B18" s="55"/>
      <c r="C18" s="61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71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6"/>
      <c r="AM18" s="6"/>
      <c r="AN18" s="6"/>
      <c r="AP18" s="91"/>
      <c r="AQ18" s="91"/>
      <c r="AR18" s="91"/>
      <c r="AS18" s="91"/>
      <c r="AT18" s="91"/>
      <c r="AU18" s="91"/>
      <c r="AV18" s="91"/>
      <c r="AW18" s="91"/>
      <c r="AX18" s="91"/>
      <c r="AY18" s="91"/>
    </row>
    <row r="19" spans="1:57" ht="16.2" x14ac:dyDescent="0.3">
      <c r="A19" s="4"/>
      <c r="B19" s="55"/>
      <c r="C19" s="61"/>
      <c r="D19" s="6"/>
      <c r="E19" s="6"/>
      <c r="F19" s="6"/>
      <c r="G19" s="6"/>
      <c r="H19" s="6"/>
      <c r="I19" s="6"/>
      <c r="J19" s="6"/>
      <c r="K19" s="6"/>
      <c r="L19" s="6"/>
      <c r="M19" s="6"/>
      <c r="N19" s="7"/>
      <c r="O19" s="10"/>
      <c r="P19" s="10"/>
      <c r="Q19" s="71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0"/>
      <c r="AM19" s="6"/>
      <c r="AN19" s="6"/>
      <c r="AP19" s="91"/>
      <c r="AQ19" s="91"/>
      <c r="AR19" s="91"/>
      <c r="AS19" s="91"/>
      <c r="AT19" s="91"/>
      <c r="AU19" s="91"/>
      <c r="AV19" s="91"/>
      <c r="AW19" s="91"/>
      <c r="AX19" s="91"/>
      <c r="AY19" s="91"/>
    </row>
    <row r="20" spans="1:57" ht="16.2" x14ac:dyDescent="0.3">
      <c r="A20" s="4"/>
      <c r="B20" s="55"/>
      <c r="C20" s="61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  <c r="O20" s="10"/>
      <c r="P20" s="10"/>
      <c r="Q20" s="71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0"/>
      <c r="AM20" s="6"/>
      <c r="AN20" s="6"/>
      <c r="AP20" s="91"/>
      <c r="AQ20" s="91"/>
      <c r="AR20" s="91"/>
      <c r="AS20" s="91"/>
      <c r="AT20" s="91"/>
      <c r="AU20" s="91"/>
      <c r="AV20" s="91"/>
      <c r="AW20" s="91"/>
      <c r="AX20" s="91"/>
      <c r="AY20" s="91"/>
    </row>
    <row r="21" spans="1:57" ht="16.2" x14ac:dyDescent="0.3">
      <c r="A21" s="4"/>
      <c r="B21" s="55"/>
      <c r="C21" s="61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  <c r="O21" s="10"/>
      <c r="P21" s="10"/>
      <c r="Q21" s="71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"/>
      <c r="AM21" s="6"/>
      <c r="AN21" s="6"/>
      <c r="AP21" s="91"/>
      <c r="AQ21" s="91"/>
      <c r="AR21" s="91"/>
      <c r="AS21" s="91"/>
      <c r="AT21" s="91"/>
      <c r="AU21" s="91"/>
      <c r="AV21" s="91"/>
      <c r="AW21" s="91"/>
      <c r="AX21" s="91"/>
      <c r="AY21" s="91"/>
    </row>
    <row r="22" spans="1:57" ht="16.2" x14ac:dyDescent="0.3">
      <c r="A22" s="4"/>
      <c r="B22" s="55"/>
      <c r="C22" s="61"/>
      <c r="D22" s="6"/>
      <c r="E22" s="6"/>
      <c r="F22" s="6"/>
      <c r="G22" s="6"/>
      <c r="H22" s="6"/>
      <c r="I22" s="6"/>
      <c r="J22" s="6"/>
      <c r="K22" s="6"/>
      <c r="L22" s="6"/>
      <c r="M22" s="6"/>
      <c r="N22" s="12" t="s">
        <v>15</v>
      </c>
      <c r="O22" s="10"/>
      <c r="P22" s="10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P22" s="91"/>
      <c r="AQ22" s="91"/>
      <c r="AR22" s="91"/>
      <c r="AS22" s="91"/>
      <c r="AT22" s="91"/>
      <c r="AU22" s="91"/>
      <c r="AV22" s="91"/>
      <c r="AW22" s="91"/>
      <c r="AX22" s="91"/>
      <c r="AY22" s="91"/>
    </row>
    <row r="23" spans="1:57" ht="16.2" x14ac:dyDescent="0.3">
      <c r="A23" s="4"/>
      <c r="B23" s="55"/>
      <c r="C23" s="61"/>
      <c r="D23" s="6"/>
      <c r="E23" s="6"/>
      <c r="F23" s="6"/>
      <c r="G23" s="6"/>
      <c r="H23" s="6"/>
      <c r="I23" s="6"/>
      <c r="J23" s="6"/>
      <c r="K23" s="6"/>
      <c r="L23" s="6"/>
      <c r="M23" s="6"/>
      <c r="N23" s="7" t="s">
        <v>26</v>
      </c>
      <c r="O23" s="136" t="str">
        <f>IF(Q23&gt;0,"ＯＫ","必須")</f>
        <v>必須</v>
      </c>
      <c r="P23" s="181"/>
      <c r="Q23" s="137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9"/>
      <c r="AL23" s="8" t="s">
        <v>16</v>
      </c>
      <c r="AM23" s="6"/>
      <c r="AN23" s="6"/>
      <c r="AP23" s="91"/>
      <c r="AQ23" s="91"/>
      <c r="AR23" s="91"/>
      <c r="AS23" s="91"/>
      <c r="AT23" s="91"/>
      <c r="AU23" s="91"/>
      <c r="AV23" s="91"/>
      <c r="AW23" s="91"/>
      <c r="AX23" s="91"/>
      <c r="AY23" s="91">
        <f>$Q$23</f>
        <v>0</v>
      </c>
      <c r="BE23" s="128"/>
    </row>
    <row r="24" spans="1:57" ht="16.2" x14ac:dyDescent="0.3">
      <c r="A24" s="4"/>
      <c r="B24" s="55"/>
      <c r="C24" s="61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71" t="s">
        <v>19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P24" s="91"/>
      <c r="AQ24" s="91"/>
      <c r="AR24" s="91"/>
      <c r="AS24" s="91"/>
      <c r="AT24" s="91"/>
      <c r="AU24" s="91"/>
      <c r="AV24" s="91"/>
      <c r="AW24" s="91"/>
      <c r="AX24" s="91"/>
      <c r="AY24" s="91"/>
    </row>
    <row r="25" spans="1:57" ht="16.2" x14ac:dyDescent="0.3">
      <c r="A25" s="4"/>
      <c r="B25" s="55"/>
      <c r="C25" s="61"/>
      <c r="D25" s="6"/>
      <c r="E25" s="6"/>
      <c r="F25" s="6"/>
      <c r="G25" s="6"/>
      <c r="H25" s="6"/>
      <c r="I25" s="6"/>
      <c r="J25" s="6"/>
      <c r="K25" s="6"/>
      <c r="L25" s="6"/>
      <c r="M25" s="6"/>
      <c r="N25" s="7" t="s">
        <v>22</v>
      </c>
      <c r="O25" s="182" t="str">
        <f>IF(Q25&gt;0,"ＯＫ","任意")</f>
        <v>任意</v>
      </c>
      <c r="P25" s="183"/>
      <c r="Q25" s="137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9"/>
      <c r="AL25" s="8" t="s">
        <v>17</v>
      </c>
      <c r="AM25" s="6"/>
      <c r="AN25" s="6"/>
      <c r="AP25" s="91"/>
      <c r="AQ25" s="91"/>
      <c r="AR25" s="91"/>
      <c r="AS25" s="91"/>
      <c r="AT25" s="91"/>
      <c r="AU25" s="91"/>
      <c r="AV25" s="91"/>
      <c r="AW25" s="91"/>
      <c r="AX25" s="91"/>
      <c r="AY25" s="91">
        <f>$Q$25</f>
        <v>0</v>
      </c>
      <c r="BE25" s="128"/>
    </row>
    <row r="26" spans="1:57" ht="16.2" x14ac:dyDescent="0.3">
      <c r="A26" s="4"/>
      <c r="B26" s="55"/>
      <c r="C26" s="61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71" t="s">
        <v>20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P26" s="91"/>
      <c r="AQ26" s="91"/>
      <c r="AR26" s="91"/>
      <c r="AS26" s="91"/>
      <c r="AT26" s="91"/>
      <c r="AU26" s="91"/>
      <c r="AV26" s="91"/>
      <c r="AW26" s="91"/>
      <c r="AX26" s="91"/>
      <c r="AY26" s="91"/>
    </row>
    <row r="27" spans="1:57" ht="16.2" x14ac:dyDescent="0.3">
      <c r="A27" s="4"/>
      <c r="B27" s="55"/>
      <c r="C27" s="61"/>
      <c r="D27" s="6"/>
      <c r="E27" s="6"/>
      <c r="F27" s="6"/>
      <c r="G27" s="6"/>
      <c r="H27" s="6"/>
      <c r="I27" s="6"/>
      <c r="J27" s="6"/>
      <c r="K27" s="6"/>
      <c r="L27" s="6"/>
      <c r="M27" s="6"/>
      <c r="N27" s="12" t="s">
        <v>27</v>
      </c>
      <c r="O27" s="10"/>
      <c r="P27" s="10"/>
      <c r="Q27" s="9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P27" s="91"/>
      <c r="AQ27" s="91"/>
      <c r="AR27" s="91"/>
      <c r="AS27" s="91"/>
      <c r="AT27" s="91"/>
      <c r="AU27" s="91"/>
      <c r="AV27" s="91"/>
      <c r="AW27" s="91"/>
      <c r="AX27" s="91"/>
      <c r="AY27" s="91"/>
    </row>
    <row r="28" spans="1:57" ht="16.2" x14ac:dyDescent="0.3">
      <c r="A28" s="4"/>
      <c r="B28" s="55"/>
      <c r="C28" s="61"/>
      <c r="D28" s="6"/>
      <c r="E28" s="6"/>
      <c r="F28" s="6"/>
      <c r="G28" s="6"/>
      <c r="H28" s="6"/>
      <c r="I28" s="6"/>
      <c r="J28" s="6"/>
      <c r="K28" s="6"/>
      <c r="L28" s="6"/>
      <c r="M28" s="6"/>
      <c r="N28" s="7" t="s">
        <v>25</v>
      </c>
      <c r="O28" s="136" t="str">
        <f>IF(Q28&gt;0,"ＯＫ","必須")</f>
        <v>必須</v>
      </c>
      <c r="P28" s="181"/>
      <c r="Q28" s="140"/>
      <c r="R28" s="141"/>
      <c r="S28" s="141"/>
      <c r="T28" s="141"/>
      <c r="U28" s="142"/>
      <c r="V28" s="8" t="s">
        <v>55</v>
      </c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P28" s="91"/>
      <c r="AQ28" s="91"/>
      <c r="AR28" s="91"/>
      <c r="AS28" s="91"/>
      <c r="AT28" s="91"/>
      <c r="AU28" s="91"/>
      <c r="AV28" s="91"/>
      <c r="AW28" s="91"/>
      <c r="AX28" s="91"/>
      <c r="AY28" s="91">
        <f>$Q$28</f>
        <v>0</v>
      </c>
      <c r="BE28" s="128"/>
    </row>
    <row r="29" spans="1:57" ht="16.2" x14ac:dyDescent="0.3">
      <c r="A29" s="4"/>
      <c r="B29" s="55"/>
      <c r="C29" s="61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71" t="s">
        <v>54</v>
      </c>
      <c r="R29" s="6"/>
      <c r="S29" s="6"/>
      <c r="T29" s="6"/>
      <c r="U29" s="6"/>
      <c r="V29" s="6"/>
      <c r="W29" s="6"/>
      <c r="X29" s="6"/>
      <c r="Y29" s="6"/>
      <c r="Z29" s="6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6"/>
      <c r="AN29" s="6"/>
      <c r="AP29" s="91"/>
      <c r="AQ29" s="91"/>
      <c r="AR29" s="91"/>
      <c r="AS29" s="91"/>
      <c r="AT29" s="91"/>
      <c r="AU29" s="91"/>
      <c r="AV29" s="91"/>
      <c r="AW29" s="91"/>
      <c r="AX29" s="91"/>
      <c r="AY29" s="91"/>
    </row>
    <row r="30" spans="1:57" ht="16.2" x14ac:dyDescent="0.3">
      <c r="A30" s="4"/>
      <c r="B30" s="55"/>
      <c r="C30" s="61"/>
      <c r="D30" s="6"/>
      <c r="E30" s="6"/>
      <c r="F30" s="6"/>
      <c r="G30" s="6"/>
      <c r="H30" s="6"/>
      <c r="I30" s="6"/>
      <c r="J30" s="6"/>
      <c r="K30" s="6"/>
      <c r="L30" s="6"/>
      <c r="M30" s="6"/>
      <c r="N30" s="7" t="s">
        <v>18</v>
      </c>
      <c r="O30" s="136" t="str">
        <f>IF(Q30&gt;0,"ＯＫ","必須")</f>
        <v>必須</v>
      </c>
      <c r="P30" s="181"/>
      <c r="Q30" s="185"/>
      <c r="R30" s="186"/>
      <c r="S30" s="186"/>
      <c r="T30" s="186"/>
      <c r="U30" s="187"/>
      <c r="V30" s="8" t="s">
        <v>21</v>
      </c>
      <c r="W30" s="6"/>
      <c r="X30" s="6"/>
      <c r="Y30" s="6"/>
      <c r="Z30" s="6"/>
      <c r="AA30" s="13"/>
      <c r="AB30" s="13"/>
      <c r="AC30" s="13"/>
      <c r="AD30" s="14" t="s">
        <v>53</v>
      </c>
      <c r="AE30" s="188" t="str">
        <f>IF(Q30&gt;0,VLOOKUP(Q30,別紙１_都道府県コード!$A$2:$C$48,2,FALSE)," ")</f>
        <v xml:space="preserve"> </v>
      </c>
      <c r="AF30" s="189"/>
      <c r="AG30" s="189"/>
      <c r="AH30" s="189"/>
      <c r="AI30" s="189"/>
      <c r="AJ30" s="189"/>
      <c r="AK30" s="190"/>
      <c r="AL30" s="13"/>
      <c r="AM30" s="6"/>
      <c r="AN30" s="6"/>
      <c r="AP30" s="91"/>
      <c r="AQ30" s="91"/>
      <c r="AR30" s="91"/>
      <c r="AS30" s="91"/>
      <c r="AT30" s="91"/>
      <c r="AU30" s="91"/>
      <c r="AV30" s="91"/>
      <c r="AW30" s="91"/>
      <c r="AX30" s="91"/>
      <c r="AY30" s="91" t="e">
        <f>VLOOKUP($Q$30,別紙１_都道府県コード!$A$1:$D$48,3,FALSE)</f>
        <v>#N/A</v>
      </c>
      <c r="BE30" s="128"/>
    </row>
    <row r="31" spans="1:57" ht="16.2" x14ac:dyDescent="0.3">
      <c r="A31" s="4"/>
      <c r="B31" s="55"/>
      <c r="C31" s="61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P31" s="91"/>
      <c r="AQ31" s="91"/>
      <c r="AR31" s="91"/>
      <c r="AS31" s="91"/>
      <c r="AT31" s="91"/>
      <c r="AU31" s="91"/>
      <c r="AV31" s="91"/>
      <c r="AW31" s="91"/>
      <c r="AX31" s="91"/>
      <c r="AY31" s="91"/>
    </row>
    <row r="32" spans="1:57" ht="16.2" x14ac:dyDescent="0.3">
      <c r="A32" s="4"/>
      <c r="B32" s="55"/>
      <c r="C32" s="61"/>
      <c r="D32" s="6"/>
      <c r="E32" s="6"/>
      <c r="F32" s="6"/>
      <c r="G32" s="6"/>
      <c r="H32" s="6"/>
      <c r="I32" s="6"/>
      <c r="J32" s="6"/>
      <c r="K32" s="6"/>
      <c r="L32" s="6"/>
      <c r="M32" s="6"/>
      <c r="N32" s="7" t="s">
        <v>6483</v>
      </c>
      <c r="O32" s="136" t="str">
        <f>IF(Q32&gt;0,"ＯＫ","必須")</f>
        <v>必須</v>
      </c>
      <c r="P32" s="181"/>
      <c r="Q32" s="144"/>
      <c r="R32" s="145"/>
      <c r="S32" s="145"/>
      <c r="T32" s="145"/>
      <c r="U32" s="146"/>
      <c r="V32" s="8" t="s">
        <v>21</v>
      </c>
      <c r="W32" s="6"/>
      <c r="X32" s="6"/>
      <c r="Y32" s="6"/>
      <c r="Z32" s="6"/>
      <c r="AA32" s="6"/>
      <c r="AB32" s="6"/>
      <c r="AC32" s="6"/>
      <c r="AD32" s="14" t="s">
        <v>53</v>
      </c>
      <c r="AE32" s="188" t="str">
        <f>IF(Q32&gt;0,VLOOKUP(Q32,別紙２_市町村コード!$A$1:$E$1742,3,FALSE)," ")</f>
        <v xml:space="preserve"> </v>
      </c>
      <c r="AF32" s="189"/>
      <c r="AG32" s="189"/>
      <c r="AH32" s="189"/>
      <c r="AI32" s="189"/>
      <c r="AJ32" s="189"/>
      <c r="AK32" s="190"/>
      <c r="AL32" s="6"/>
      <c r="AM32" s="6"/>
      <c r="AN32" s="6"/>
      <c r="AP32" s="91"/>
      <c r="AQ32" s="91"/>
      <c r="AR32" s="91"/>
      <c r="AS32" s="91"/>
      <c r="AT32" s="91"/>
      <c r="AU32" s="91"/>
      <c r="AV32" s="91"/>
      <c r="AW32" s="91"/>
      <c r="AX32" s="91"/>
      <c r="AY32" s="91" t="e">
        <f>VLOOKUP($Q$32,別紙２_市町村コード!$A$1:$E$1742,4,FALSE)</f>
        <v>#N/A</v>
      </c>
      <c r="BE32" s="128"/>
    </row>
    <row r="33" spans="1:57" ht="16.2" x14ac:dyDescent="0.3">
      <c r="A33" s="4"/>
      <c r="B33" s="55"/>
      <c r="C33" s="61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71" t="s">
        <v>6484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P33" s="91"/>
      <c r="AQ33" s="91"/>
      <c r="AR33" s="91"/>
      <c r="AS33" s="91"/>
      <c r="AT33" s="91"/>
      <c r="AU33" s="91"/>
      <c r="AV33" s="91"/>
      <c r="AW33" s="91"/>
      <c r="AX33" s="91"/>
      <c r="AY33" s="91"/>
    </row>
    <row r="34" spans="1:57" ht="16.2" x14ac:dyDescent="0.3">
      <c r="A34" s="4"/>
      <c r="B34" s="55"/>
      <c r="C34" s="61"/>
      <c r="D34" s="6"/>
      <c r="E34" s="6"/>
      <c r="F34" s="6"/>
      <c r="G34" s="6"/>
      <c r="H34" s="6"/>
      <c r="I34" s="6"/>
      <c r="J34" s="6"/>
      <c r="K34" s="6"/>
      <c r="L34" s="6"/>
      <c r="M34" s="6"/>
      <c r="N34" s="7" t="s">
        <v>23</v>
      </c>
      <c r="O34" s="136" t="str">
        <f>IF(Q34&gt;0,"ＯＫ","必須")</f>
        <v>必須</v>
      </c>
      <c r="P34" s="181"/>
      <c r="Q34" s="137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9"/>
      <c r="AL34" s="8" t="s">
        <v>16</v>
      </c>
      <c r="AM34" s="6"/>
      <c r="AN34" s="6"/>
      <c r="AP34" s="91"/>
      <c r="AQ34" s="91"/>
      <c r="AR34" s="91"/>
      <c r="AS34" s="91"/>
      <c r="AT34" s="91"/>
      <c r="AU34" s="91"/>
      <c r="AV34" s="91"/>
      <c r="AW34" s="91"/>
      <c r="AX34" s="91"/>
      <c r="AY34" s="91">
        <f>$Q$34</f>
        <v>0</v>
      </c>
      <c r="BE34" s="128"/>
    </row>
    <row r="35" spans="1:57" ht="16.2" x14ac:dyDescent="0.3">
      <c r="A35" s="4"/>
      <c r="B35" s="55"/>
      <c r="C35" s="61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71" t="s">
        <v>56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P35" s="91"/>
      <c r="AQ35" s="91"/>
      <c r="AR35" s="91"/>
      <c r="AS35" s="91"/>
      <c r="AT35" s="91"/>
      <c r="AU35" s="91"/>
      <c r="AV35" s="91"/>
      <c r="AW35" s="91"/>
      <c r="AX35" s="91"/>
      <c r="AY35" s="91"/>
    </row>
    <row r="36" spans="1:57" ht="16.2" x14ac:dyDescent="0.3">
      <c r="A36" s="4"/>
      <c r="B36" s="55"/>
      <c r="C36" s="61"/>
      <c r="D36" s="6"/>
      <c r="E36" s="6"/>
      <c r="F36" s="6"/>
      <c r="G36" s="6"/>
      <c r="H36" s="6"/>
      <c r="I36" s="6"/>
      <c r="J36" s="6"/>
      <c r="K36" s="6"/>
      <c r="L36" s="6"/>
      <c r="M36" s="6"/>
      <c r="N36" s="7" t="s">
        <v>24</v>
      </c>
      <c r="O36" s="182" t="str">
        <f>IF(Q36&gt;0,"ＯＫ","任意")</f>
        <v>任意</v>
      </c>
      <c r="P36" s="183"/>
      <c r="Q36" s="137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9"/>
      <c r="AL36" s="8" t="s">
        <v>17</v>
      </c>
      <c r="AM36" s="6"/>
      <c r="AN36" s="6"/>
      <c r="AP36" s="91"/>
      <c r="AQ36" s="91"/>
      <c r="AR36" s="91"/>
      <c r="AS36" s="91"/>
      <c r="AT36" s="91"/>
      <c r="AU36" s="91"/>
      <c r="AV36" s="91"/>
      <c r="AW36" s="91"/>
      <c r="AX36" s="91"/>
      <c r="AY36" s="91">
        <f>$Q$36</f>
        <v>0</v>
      </c>
      <c r="BE36" s="128"/>
    </row>
    <row r="37" spans="1:57" ht="16.2" x14ac:dyDescent="0.3">
      <c r="A37" s="4"/>
      <c r="B37" s="55"/>
      <c r="C37" s="61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71" t="s">
        <v>57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P37" s="91"/>
      <c r="AQ37" s="91"/>
      <c r="AR37" s="91"/>
      <c r="AS37" s="91"/>
      <c r="AT37" s="91"/>
      <c r="AU37" s="91"/>
      <c r="AV37" s="91"/>
      <c r="AW37" s="91"/>
      <c r="AX37" s="91"/>
      <c r="AY37" s="91"/>
    </row>
    <row r="38" spans="1:57" ht="16.2" x14ac:dyDescent="0.3">
      <c r="A38" s="4"/>
      <c r="B38" s="55"/>
      <c r="C38" s="61"/>
      <c r="D38" s="6"/>
      <c r="E38" s="6"/>
      <c r="F38" s="6"/>
      <c r="G38" s="6"/>
      <c r="H38" s="6"/>
      <c r="I38" s="6"/>
      <c r="J38" s="6"/>
      <c r="K38" s="6"/>
      <c r="L38" s="6"/>
      <c r="M38" s="6"/>
      <c r="N38" s="12" t="s">
        <v>28</v>
      </c>
      <c r="O38" s="10"/>
      <c r="P38" s="10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P38" s="91"/>
      <c r="AQ38" s="91"/>
      <c r="AR38" s="91"/>
      <c r="AS38" s="91"/>
      <c r="AT38" s="91"/>
      <c r="AU38" s="91"/>
      <c r="AV38" s="91"/>
      <c r="AW38" s="91"/>
      <c r="AX38" s="91"/>
      <c r="AY38" s="91"/>
    </row>
    <row r="39" spans="1:57" ht="16.2" x14ac:dyDescent="0.3">
      <c r="A39" s="4"/>
      <c r="B39" s="55"/>
      <c r="C39" s="61"/>
      <c r="D39" s="6"/>
      <c r="E39" s="6"/>
      <c r="F39" s="6"/>
      <c r="G39" s="6"/>
      <c r="H39" s="6"/>
      <c r="I39" s="6"/>
      <c r="J39" s="6"/>
      <c r="K39" s="6"/>
      <c r="L39" s="6"/>
      <c r="M39" s="6"/>
      <c r="N39" s="7" t="s">
        <v>26</v>
      </c>
      <c r="O39" s="136" t="str">
        <f>IF(Q39&gt;0,"ＯＫ","必須")</f>
        <v>必須</v>
      </c>
      <c r="P39" s="181"/>
      <c r="Q39" s="137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9"/>
      <c r="AL39" s="8" t="s">
        <v>16</v>
      </c>
      <c r="AM39" s="6"/>
      <c r="AN39" s="6"/>
      <c r="AP39" s="91"/>
      <c r="AQ39" s="91"/>
      <c r="AR39" s="91"/>
      <c r="AS39" s="91"/>
      <c r="AT39" s="91"/>
      <c r="AU39" s="91"/>
      <c r="AV39" s="91"/>
      <c r="AW39" s="91"/>
      <c r="AX39" s="91"/>
      <c r="AY39" s="91">
        <f>$Q$39</f>
        <v>0</v>
      </c>
      <c r="BE39" s="128"/>
    </row>
    <row r="40" spans="1:57" ht="16.2" x14ac:dyDescent="0.3">
      <c r="A40" s="4"/>
      <c r="B40" s="55"/>
      <c r="C40" s="61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71" t="s">
        <v>6473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P40" s="91"/>
      <c r="AQ40" s="91"/>
      <c r="AR40" s="91"/>
      <c r="AS40" s="91"/>
      <c r="AT40" s="91"/>
      <c r="AU40" s="91"/>
      <c r="AV40" s="91"/>
      <c r="AW40" s="91"/>
      <c r="AX40" s="91"/>
      <c r="AY40" s="91"/>
    </row>
    <row r="41" spans="1:57" ht="16.2" x14ac:dyDescent="0.3">
      <c r="A41" s="4"/>
      <c r="B41" s="55"/>
      <c r="C41" s="61"/>
      <c r="D41" s="6"/>
      <c r="E41" s="6"/>
      <c r="F41" s="6"/>
      <c r="G41" s="6"/>
      <c r="H41" s="6"/>
      <c r="I41" s="6"/>
      <c r="J41" s="6"/>
      <c r="K41" s="6"/>
      <c r="L41" s="6"/>
      <c r="M41" s="6"/>
      <c r="N41" s="7" t="s">
        <v>22</v>
      </c>
      <c r="O41" s="136" t="str">
        <f>IF(Q41&gt;0,"ＯＫ","必須")</f>
        <v>必須</v>
      </c>
      <c r="P41" s="181"/>
      <c r="Q41" s="137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9"/>
      <c r="AL41" s="8" t="s">
        <v>17</v>
      </c>
      <c r="AM41" s="6"/>
      <c r="AN41" s="6"/>
      <c r="AP41" s="91"/>
      <c r="AQ41" s="91"/>
      <c r="AR41" s="91"/>
      <c r="AS41" s="91"/>
      <c r="AT41" s="91"/>
      <c r="AU41" s="91"/>
      <c r="AV41" s="91"/>
      <c r="AW41" s="91"/>
      <c r="AX41" s="91"/>
      <c r="AY41" s="91">
        <f>$Q$41</f>
        <v>0</v>
      </c>
      <c r="BE41" s="128"/>
    </row>
    <row r="42" spans="1:57" ht="16.2" x14ac:dyDescent="0.3">
      <c r="A42" s="4"/>
      <c r="B42" s="55"/>
      <c r="C42" s="61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71" t="s">
        <v>58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P42" s="91"/>
      <c r="AQ42" s="91"/>
      <c r="AR42" s="91"/>
      <c r="AS42" s="91"/>
      <c r="AT42" s="91"/>
      <c r="AU42" s="91"/>
      <c r="AV42" s="91"/>
      <c r="AW42" s="91"/>
      <c r="AX42" s="91"/>
      <c r="AY42" s="91"/>
    </row>
    <row r="43" spans="1:57" ht="16.2" x14ac:dyDescent="0.3">
      <c r="A43" s="4"/>
      <c r="B43" s="55"/>
      <c r="C43" s="61"/>
      <c r="D43" s="6"/>
      <c r="E43" s="6"/>
      <c r="F43" s="6"/>
      <c r="G43" s="6"/>
      <c r="H43" s="6"/>
      <c r="I43" s="6"/>
      <c r="J43" s="6"/>
      <c r="K43" s="6"/>
      <c r="L43" s="6"/>
      <c r="M43" s="6"/>
      <c r="N43" s="12" t="s">
        <v>29</v>
      </c>
      <c r="O43" s="10"/>
      <c r="P43" s="10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P43" s="91"/>
      <c r="AQ43" s="91"/>
      <c r="AR43" s="91"/>
      <c r="AS43" s="91"/>
      <c r="AT43" s="91"/>
      <c r="AU43" s="91"/>
      <c r="AV43" s="91"/>
      <c r="AW43" s="91"/>
      <c r="AX43" s="91"/>
      <c r="AY43" s="91"/>
    </row>
    <row r="44" spans="1:57" ht="16.2" x14ac:dyDescent="0.3">
      <c r="A44" s="4"/>
      <c r="B44" s="55"/>
      <c r="C44" s="61"/>
      <c r="D44" s="6"/>
      <c r="E44" s="6"/>
      <c r="F44" s="6"/>
      <c r="G44" s="6"/>
      <c r="H44" s="6"/>
      <c r="I44" s="6"/>
      <c r="J44" s="6"/>
      <c r="K44" s="6"/>
      <c r="L44" s="6"/>
      <c r="M44" s="6"/>
      <c r="N44" s="7" t="s">
        <v>25</v>
      </c>
      <c r="O44" s="136" t="str">
        <f>IF(Q44&gt;0,"ＯＫ","必須")</f>
        <v>必須</v>
      </c>
      <c r="P44" s="181"/>
      <c r="Q44" s="140"/>
      <c r="R44" s="141"/>
      <c r="S44" s="141"/>
      <c r="T44" s="141"/>
      <c r="U44" s="142"/>
      <c r="V44" s="8" t="s">
        <v>17</v>
      </c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P44" s="91"/>
      <c r="AQ44" s="91"/>
      <c r="AR44" s="91"/>
      <c r="AS44" s="91"/>
      <c r="AT44" s="91"/>
      <c r="AU44" s="91"/>
      <c r="AV44" s="91"/>
      <c r="AW44" s="91"/>
      <c r="AX44" s="91"/>
      <c r="AY44" s="91">
        <f>$Q$44</f>
        <v>0</v>
      </c>
      <c r="BE44" s="128"/>
    </row>
    <row r="45" spans="1:57" ht="16.2" x14ac:dyDescent="0.3">
      <c r="A45" s="4"/>
      <c r="B45" s="55"/>
      <c r="C45" s="61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71" t="s">
        <v>6504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P45" s="91"/>
      <c r="AQ45" s="91"/>
      <c r="AR45" s="91"/>
      <c r="AS45" s="91"/>
      <c r="AT45" s="91"/>
      <c r="AU45" s="91"/>
      <c r="AV45" s="91"/>
      <c r="AW45" s="91"/>
      <c r="AX45" s="91"/>
      <c r="AY45" s="91"/>
    </row>
    <row r="46" spans="1:57" ht="16.2" x14ac:dyDescent="0.3">
      <c r="A46" s="4"/>
      <c r="B46" s="55"/>
      <c r="C46" s="61"/>
      <c r="D46" s="6"/>
      <c r="E46" s="6"/>
      <c r="F46" s="6"/>
      <c r="G46" s="6"/>
      <c r="H46" s="6"/>
      <c r="I46" s="6"/>
      <c r="J46" s="6"/>
      <c r="K46" s="6"/>
      <c r="L46" s="6"/>
      <c r="M46" s="6"/>
      <c r="N46" s="7" t="s">
        <v>18</v>
      </c>
      <c r="O46" s="136" t="str">
        <f>IF(Q46&gt;0,"ＯＫ","必須")</f>
        <v>必須</v>
      </c>
      <c r="P46" s="181"/>
      <c r="Q46" s="185"/>
      <c r="R46" s="186"/>
      <c r="S46" s="186"/>
      <c r="T46" s="186"/>
      <c r="U46" s="187"/>
      <c r="V46" s="8" t="s">
        <v>21</v>
      </c>
      <c r="W46" s="6"/>
      <c r="X46" s="6"/>
      <c r="Y46" s="6"/>
      <c r="Z46" s="6"/>
      <c r="AA46" s="6"/>
      <c r="AB46" s="6"/>
      <c r="AC46" s="6"/>
      <c r="AD46" s="14" t="s">
        <v>53</v>
      </c>
      <c r="AE46" s="188" t="str">
        <f>IF(Q46&gt;0,VLOOKUP(Q46,別紙１_都道府県コード!$A$2:$C$48,2,FALSE)," ")</f>
        <v xml:space="preserve"> </v>
      </c>
      <c r="AF46" s="189"/>
      <c r="AG46" s="189"/>
      <c r="AH46" s="189"/>
      <c r="AI46" s="189"/>
      <c r="AJ46" s="189"/>
      <c r="AK46" s="190"/>
      <c r="AL46" s="6"/>
      <c r="AM46" s="6"/>
      <c r="AN46" s="6"/>
      <c r="AP46" s="91"/>
      <c r="AQ46" s="91"/>
      <c r="AR46" s="91"/>
      <c r="AS46" s="91"/>
      <c r="AT46" s="91"/>
      <c r="AU46" s="91"/>
      <c r="AV46" s="91"/>
      <c r="AW46" s="91"/>
      <c r="AX46" s="91"/>
      <c r="AY46" s="91" t="e">
        <f>VLOOKUP($Q$46,別紙１_都道府県コード!$A$1:$D$48,3,FALSE)</f>
        <v>#N/A</v>
      </c>
      <c r="BE46" s="128"/>
    </row>
    <row r="47" spans="1:57" ht="16.2" x14ac:dyDescent="0.3">
      <c r="A47" s="4"/>
      <c r="B47" s="55"/>
      <c r="C47" s="61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P47" s="91"/>
      <c r="AQ47" s="91"/>
      <c r="AR47" s="91"/>
      <c r="AS47" s="91"/>
      <c r="AT47" s="91"/>
      <c r="AU47" s="91"/>
      <c r="AV47" s="91"/>
      <c r="AW47" s="91"/>
      <c r="AX47" s="91"/>
      <c r="AY47" s="91"/>
    </row>
    <row r="48" spans="1:57" ht="16.2" x14ac:dyDescent="0.3">
      <c r="A48" s="4"/>
      <c r="B48" s="55"/>
      <c r="C48" s="61"/>
      <c r="D48" s="6"/>
      <c r="E48" s="6"/>
      <c r="F48" s="6"/>
      <c r="G48" s="6"/>
      <c r="H48" s="6"/>
      <c r="I48" s="6"/>
      <c r="J48" s="6"/>
      <c r="K48" s="6"/>
      <c r="L48" s="6"/>
      <c r="M48" s="6"/>
      <c r="N48" s="7" t="s">
        <v>6483</v>
      </c>
      <c r="O48" s="136" t="str">
        <f>IF(Q48&gt;0,"ＯＫ","必須")</f>
        <v>必須</v>
      </c>
      <c r="P48" s="181"/>
      <c r="Q48" s="144"/>
      <c r="R48" s="145"/>
      <c r="S48" s="145"/>
      <c r="T48" s="145"/>
      <c r="U48" s="146"/>
      <c r="V48" s="8" t="s">
        <v>21</v>
      </c>
      <c r="W48" s="6"/>
      <c r="X48" s="6"/>
      <c r="Y48" s="6"/>
      <c r="Z48" s="6"/>
      <c r="AA48" s="6"/>
      <c r="AB48" s="6"/>
      <c r="AC48" s="6"/>
      <c r="AD48" s="14" t="s">
        <v>53</v>
      </c>
      <c r="AE48" s="188" t="str">
        <f>IF(Q48&gt;0,VLOOKUP(Q48,別紙２_市町村コード!$A$1:$E$1742,3,FALSE)," ")</f>
        <v xml:space="preserve"> </v>
      </c>
      <c r="AF48" s="189"/>
      <c r="AG48" s="189"/>
      <c r="AH48" s="189"/>
      <c r="AI48" s="189"/>
      <c r="AJ48" s="189"/>
      <c r="AK48" s="190"/>
      <c r="AL48" s="6"/>
      <c r="AM48" s="6"/>
      <c r="AN48" s="6"/>
      <c r="AP48" s="91"/>
      <c r="AQ48" s="91"/>
      <c r="AR48" s="91"/>
      <c r="AS48" s="91"/>
      <c r="AT48" s="91"/>
      <c r="AU48" s="91"/>
      <c r="AV48" s="91"/>
      <c r="AW48" s="91"/>
      <c r="AX48" s="91"/>
      <c r="AY48" s="91" t="e">
        <f>VLOOKUP($Q$48,別紙２_市町村コード!$A$1:$E$1742,4,FALSE)</f>
        <v>#N/A</v>
      </c>
      <c r="BE48" s="128"/>
    </row>
    <row r="49" spans="1:57" ht="16.2" x14ac:dyDescent="0.3">
      <c r="A49" s="4"/>
      <c r="B49" s="55"/>
      <c r="C49" s="61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71" t="s">
        <v>6484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P49" s="91"/>
      <c r="AQ49" s="91"/>
      <c r="AR49" s="91"/>
      <c r="AS49" s="91"/>
      <c r="AT49" s="91"/>
      <c r="AU49" s="91"/>
      <c r="AV49" s="91"/>
      <c r="AW49" s="91"/>
      <c r="AX49" s="91"/>
      <c r="AY49" s="91"/>
    </row>
    <row r="50" spans="1:57" ht="16.2" x14ac:dyDescent="0.3">
      <c r="A50" s="4"/>
      <c r="B50" s="55"/>
      <c r="C50" s="61"/>
      <c r="D50" s="6"/>
      <c r="E50" s="6"/>
      <c r="F50" s="6"/>
      <c r="G50" s="6"/>
      <c r="H50" s="6"/>
      <c r="I50" s="6"/>
      <c r="J50" s="6"/>
      <c r="K50" s="6"/>
      <c r="L50" s="6"/>
      <c r="M50" s="6"/>
      <c r="N50" s="7" t="s">
        <v>23</v>
      </c>
      <c r="O50" s="136" t="str">
        <f>IF(Q50&gt;0,"ＯＫ","必須")</f>
        <v>必須</v>
      </c>
      <c r="P50" s="181"/>
      <c r="Q50" s="137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9"/>
      <c r="AL50" s="8" t="s">
        <v>16</v>
      </c>
      <c r="AM50" s="6"/>
      <c r="AN50" s="6"/>
      <c r="AP50" s="91"/>
      <c r="AQ50" s="91"/>
      <c r="AR50" s="91"/>
      <c r="AS50" s="91"/>
      <c r="AT50" s="91"/>
      <c r="AU50" s="91"/>
      <c r="AV50" s="91"/>
      <c r="AW50" s="91"/>
      <c r="AX50" s="91"/>
      <c r="AY50" s="91">
        <f>$Q$50</f>
        <v>0</v>
      </c>
      <c r="BE50" s="128"/>
    </row>
    <row r="51" spans="1:57" ht="16.2" x14ac:dyDescent="0.3">
      <c r="A51" s="4"/>
      <c r="B51" s="55"/>
      <c r="C51" s="61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71" t="s">
        <v>56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P51" s="91"/>
      <c r="AQ51" s="91"/>
      <c r="AR51" s="91"/>
      <c r="AS51" s="91"/>
      <c r="AT51" s="91"/>
      <c r="AU51" s="91"/>
      <c r="AV51" s="91"/>
      <c r="AW51" s="91"/>
      <c r="AX51" s="91"/>
      <c r="AY51" s="91"/>
    </row>
    <row r="52" spans="1:57" ht="16.2" x14ac:dyDescent="0.3">
      <c r="A52" s="4"/>
      <c r="B52" s="55"/>
      <c r="C52" s="61"/>
      <c r="D52" s="6"/>
      <c r="E52" s="6"/>
      <c r="F52" s="6"/>
      <c r="G52" s="6"/>
      <c r="H52" s="6"/>
      <c r="I52" s="6"/>
      <c r="J52" s="6"/>
      <c r="K52" s="6"/>
      <c r="L52" s="6"/>
      <c r="M52" s="6"/>
      <c r="N52" s="7" t="s">
        <v>24</v>
      </c>
      <c r="O52" s="136" t="str">
        <f>IF(Q52&gt;0,"ＯＫ","必須")</f>
        <v>必須</v>
      </c>
      <c r="P52" s="181"/>
      <c r="Q52" s="137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9"/>
      <c r="AL52" s="8" t="s">
        <v>17</v>
      </c>
      <c r="AM52" s="6"/>
      <c r="AN52" s="6"/>
      <c r="AP52" s="91"/>
      <c r="AQ52" s="91"/>
      <c r="AR52" s="91"/>
      <c r="AS52" s="91"/>
      <c r="AT52" s="91"/>
      <c r="AU52" s="91"/>
      <c r="AV52" s="91"/>
      <c r="AW52" s="91"/>
      <c r="AX52" s="91"/>
      <c r="AY52" s="91">
        <f>$Q$52</f>
        <v>0</v>
      </c>
      <c r="BE52" s="128"/>
    </row>
    <row r="53" spans="1:57" ht="16.2" x14ac:dyDescent="0.3">
      <c r="A53" s="4"/>
      <c r="B53" s="55"/>
      <c r="C53" s="61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71" t="s">
        <v>57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P53" s="91"/>
      <c r="AQ53" s="91"/>
      <c r="AR53" s="91"/>
      <c r="AS53" s="91"/>
      <c r="AT53" s="91"/>
      <c r="AU53" s="91"/>
      <c r="AV53" s="91"/>
      <c r="AW53" s="91"/>
      <c r="AX53" s="91"/>
      <c r="AY53" s="91"/>
    </row>
    <row r="54" spans="1:57" ht="16.2" x14ac:dyDescent="0.3">
      <c r="A54" s="4"/>
      <c r="B54" s="55"/>
      <c r="C54" s="61"/>
      <c r="D54" s="6"/>
      <c r="E54" s="6"/>
      <c r="F54" s="6"/>
      <c r="G54" s="6"/>
      <c r="H54" s="6"/>
      <c r="I54" s="6"/>
      <c r="J54" s="6"/>
      <c r="K54" s="6"/>
      <c r="L54" s="6"/>
      <c r="M54" s="6"/>
      <c r="N54" s="7" t="s">
        <v>30</v>
      </c>
      <c r="O54" s="182" t="str">
        <f>IF(Q54&gt;0,"ＯＫ","任意")</f>
        <v>任意</v>
      </c>
      <c r="P54" s="183"/>
      <c r="Q54" s="154"/>
      <c r="R54" s="156"/>
      <c r="S54" s="8" t="s">
        <v>6469</v>
      </c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P54" s="91"/>
      <c r="AQ54" s="91"/>
      <c r="AR54" s="91"/>
      <c r="AS54" s="91"/>
      <c r="AT54" s="91"/>
      <c r="AU54" s="91"/>
      <c r="AV54" s="91"/>
      <c r="AW54" s="91"/>
      <c r="AX54" s="91"/>
      <c r="AY54" s="91">
        <f>$Q$54</f>
        <v>0</v>
      </c>
      <c r="BE54" s="128"/>
    </row>
    <row r="55" spans="1:57" ht="16.2" x14ac:dyDescent="0.3">
      <c r="A55" s="4"/>
      <c r="B55" s="55"/>
      <c r="C55" s="61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71" t="s">
        <v>6505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P55" s="91"/>
      <c r="AQ55" s="91"/>
      <c r="AR55" s="91"/>
      <c r="AS55" s="91"/>
      <c r="AT55" s="91"/>
      <c r="AU55" s="91"/>
      <c r="AV55" s="91"/>
      <c r="AW55" s="91"/>
      <c r="AX55" s="91"/>
      <c r="AY55" s="91"/>
    </row>
    <row r="56" spans="1:57" ht="16.2" x14ac:dyDescent="0.3">
      <c r="A56" s="4"/>
      <c r="B56" s="55"/>
      <c r="C56" s="61"/>
      <c r="D56" s="6"/>
      <c r="E56" s="6"/>
      <c r="F56" s="6"/>
      <c r="G56" s="6"/>
      <c r="H56" s="6"/>
      <c r="I56" s="6"/>
      <c r="J56" s="6"/>
      <c r="K56" s="6"/>
      <c r="L56" s="6"/>
      <c r="M56" s="6"/>
      <c r="N56" s="7" t="s">
        <v>32</v>
      </c>
      <c r="O56" s="136" t="str">
        <f>IF(Q56&gt;0,"ＯＫ","必須")</f>
        <v>必須</v>
      </c>
      <c r="P56" s="181"/>
      <c r="Q56" s="178"/>
      <c r="R56" s="180"/>
      <c r="S56" s="6" t="s">
        <v>6492</v>
      </c>
      <c r="T56" s="140"/>
      <c r="U56" s="141"/>
      <c r="V56" s="141"/>
      <c r="W56" s="141"/>
      <c r="X56" s="141"/>
      <c r="Y56" s="142"/>
      <c r="Z56" s="8" t="s">
        <v>6476</v>
      </c>
      <c r="AA56" s="6"/>
      <c r="AB56" s="6"/>
      <c r="AC56" s="6"/>
      <c r="AD56" s="94" t="s">
        <v>6472</v>
      </c>
      <c r="AE56" s="75" t="s">
        <v>6474</v>
      </c>
      <c r="AF56" s="6"/>
      <c r="AG56" s="6"/>
      <c r="AH56" s="6"/>
      <c r="AI56" s="6"/>
      <c r="AJ56" s="6"/>
      <c r="AK56" s="6"/>
      <c r="AL56" s="6"/>
      <c r="AM56" s="6"/>
      <c r="AN56" s="6"/>
      <c r="AP56" s="91"/>
      <c r="AQ56" s="91"/>
      <c r="AR56" s="91"/>
      <c r="AS56" s="91"/>
      <c r="AT56" s="91"/>
      <c r="AU56" s="91"/>
      <c r="AV56" s="91"/>
      <c r="AW56" s="91"/>
      <c r="AX56" s="91"/>
      <c r="AY56" s="91" t="str">
        <f>CONCATENATE($Q$56,$S$56,$T$56)</f>
        <v>.</v>
      </c>
      <c r="BE56" s="128"/>
    </row>
    <row r="57" spans="1:57" ht="16.2" x14ac:dyDescent="0.3">
      <c r="A57" s="4"/>
      <c r="B57" s="55"/>
      <c r="C57" s="61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71" t="s">
        <v>6470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P57" s="91"/>
      <c r="AQ57" s="91"/>
      <c r="AR57" s="91"/>
      <c r="AS57" s="91"/>
      <c r="AT57" s="91"/>
      <c r="AU57" s="91"/>
      <c r="AV57" s="91"/>
      <c r="AW57" s="91"/>
      <c r="AX57" s="91"/>
      <c r="AY57" s="91"/>
    </row>
    <row r="58" spans="1:57" ht="16.2" x14ac:dyDescent="0.3">
      <c r="A58" s="4"/>
      <c r="B58" s="55"/>
      <c r="C58" s="61"/>
      <c r="D58" s="6"/>
      <c r="E58" s="6"/>
      <c r="F58" s="6"/>
      <c r="G58" s="6"/>
      <c r="H58" s="6"/>
      <c r="I58" s="6"/>
      <c r="J58" s="6"/>
      <c r="K58" s="6"/>
      <c r="L58" s="6"/>
      <c r="M58" s="6"/>
      <c r="N58" s="7" t="s">
        <v>31</v>
      </c>
      <c r="O58" s="136" t="str">
        <f>IF(Q58&gt;0,"ＯＫ","必須")</f>
        <v>必須</v>
      </c>
      <c r="P58" s="181"/>
      <c r="Q58" s="178"/>
      <c r="R58" s="179"/>
      <c r="S58" s="180"/>
      <c r="T58" s="6" t="s">
        <v>6492</v>
      </c>
      <c r="U58" s="140"/>
      <c r="V58" s="141"/>
      <c r="W58" s="141"/>
      <c r="X58" s="141"/>
      <c r="Y58" s="141"/>
      <c r="Z58" s="142"/>
      <c r="AA58" s="8" t="s">
        <v>59</v>
      </c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P58" s="91"/>
      <c r="AQ58" s="91"/>
      <c r="AR58" s="91"/>
      <c r="AS58" s="91"/>
      <c r="AT58" s="91"/>
      <c r="AU58" s="91"/>
      <c r="AV58" s="91"/>
      <c r="AW58" s="91"/>
      <c r="AX58" s="91"/>
      <c r="AY58" s="91" t="str">
        <f>CONCATENATE($Q$58,$T$58,$U$58)</f>
        <v>.</v>
      </c>
      <c r="BE58" s="128"/>
    </row>
    <row r="59" spans="1:57" ht="16.2" x14ac:dyDescent="0.3">
      <c r="A59" s="4"/>
      <c r="B59" s="55"/>
      <c r="C59" s="61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71" t="s">
        <v>6471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P59" s="91"/>
      <c r="AQ59" s="91"/>
      <c r="AR59" s="91"/>
      <c r="AS59" s="91"/>
      <c r="AT59" s="91"/>
      <c r="AU59" s="91"/>
      <c r="AV59" s="91"/>
      <c r="AW59" s="91"/>
      <c r="AX59" s="91"/>
      <c r="AY59" s="91"/>
    </row>
    <row r="60" spans="1:57" ht="16.2" x14ac:dyDescent="0.3">
      <c r="A60" s="4"/>
      <c r="B60" s="55"/>
      <c r="C60" s="61"/>
      <c r="D60" s="6"/>
      <c r="E60" s="6"/>
      <c r="F60" s="6"/>
      <c r="G60" s="6"/>
      <c r="H60" s="6"/>
      <c r="I60" s="6"/>
      <c r="J60" s="6"/>
      <c r="K60" s="6"/>
      <c r="L60" s="6"/>
      <c r="M60" s="6"/>
      <c r="N60" s="7" t="s">
        <v>33</v>
      </c>
      <c r="O60" s="136" t="str">
        <f>IF(Q60&gt;0,"ＯＫ","必須")</f>
        <v>必須</v>
      </c>
      <c r="P60" s="181"/>
      <c r="Q60" s="144"/>
      <c r="R60" s="145"/>
      <c r="S60" s="145"/>
      <c r="T60" s="145"/>
      <c r="U60" s="146"/>
      <c r="V60" s="8" t="s">
        <v>21</v>
      </c>
      <c r="W60" s="6"/>
      <c r="X60" s="6"/>
      <c r="Y60" s="6"/>
      <c r="Z60" s="94" t="s">
        <v>6472</v>
      </c>
      <c r="AA60" s="75" t="s">
        <v>6474</v>
      </c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P60" s="91"/>
      <c r="AQ60" s="91"/>
      <c r="AR60" s="91"/>
      <c r="AS60" s="91"/>
      <c r="AT60" s="91"/>
      <c r="AU60" s="91"/>
      <c r="AV60" s="91"/>
      <c r="AW60" s="91"/>
      <c r="AX60" s="91"/>
      <c r="AY60" s="91" t="e">
        <f>VLOOKUP($Q$60,別紙３_施設類型コード!$A$1:$B$9,2,FALSE)</f>
        <v>#N/A</v>
      </c>
      <c r="BE60" s="128"/>
    </row>
    <row r="61" spans="1:57" ht="16.2" x14ac:dyDescent="0.3">
      <c r="A61" s="4"/>
      <c r="B61" s="55"/>
      <c r="C61" s="61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P61" s="91"/>
      <c r="AQ61" s="91"/>
      <c r="AR61" s="91"/>
      <c r="AS61" s="91"/>
      <c r="AT61" s="91"/>
      <c r="AU61" s="91"/>
      <c r="AV61" s="91"/>
      <c r="AW61" s="91"/>
      <c r="AX61" s="91"/>
      <c r="AY61" s="91"/>
    </row>
    <row r="62" spans="1:57" ht="16.2" x14ac:dyDescent="0.3">
      <c r="A62" s="4"/>
      <c r="B62" s="55"/>
      <c r="C62" s="61"/>
      <c r="D62" s="6"/>
      <c r="E62" s="6"/>
      <c r="F62" s="6"/>
      <c r="G62" s="6"/>
      <c r="H62" s="6"/>
      <c r="I62" s="6"/>
      <c r="J62" s="6"/>
      <c r="K62" s="6"/>
      <c r="L62" s="6"/>
      <c r="M62" s="6"/>
      <c r="N62" s="7" t="s">
        <v>66</v>
      </c>
      <c r="O62" s="182" t="str">
        <f>IF(Q62&gt;0,"ＯＫ","任意")</f>
        <v>任意</v>
      </c>
      <c r="P62" s="183"/>
      <c r="Q62" s="137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9"/>
      <c r="AL62" s="8" t="s">
        <v>16</v>
      </c>
      <c r="AM62" s="6"/>
      <c r="AN62" s="6"/>
      <c r="AP62" s="91"/>
      <c r="AQ62" s="91"/>
      <c r="AR62" s="91"/>
      <c r="AS62" s="91"/>
      <c r="AT62" s="91"/>
      <c r="AU62" s="91"/>
      <c r="AV62" s="91"/>
      <c r="AW62" s="91"/>
      <c r="AX62" s="91"/>
      <c r="AY62" s="91">
        <f>$Q$62</f>
        <v>0</v>
      </c>
      <c r="BE62" s="128"/>
    </row>
    <row r="63" spans="1:57" ht="16.2" x14ac:dyDescent="0.3">
      <c r="A63" s="4"/>
      <c r="B63" s="55"/>
      <c r="C63" s="61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71" t="s">
        <v>6479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P63" s="91"/>
      <c r="AQ63" s="91"/>
      <c r="AR63" s="91"/>
      <c r="AS63" s="91"/>
      <c r="AT63" s="91"/>
      <c r="AU63" s="91"/>
      <c r="AV63" s="91"/>
      <c r="AW63" s="91"/>
      <c r="AX63" s="91"/>
      <c r="AY63" s="91"/>
    </row>
    <row r="64" spans="1:57" ht="16.2" x14ac:dyDescent="0.3">
      <c r="A64" s="4"/>
      <c r="B64" s="55"/>
      <c r="C64" s="61"/>
      <c r="D64" s="6"/>
      <c r="E64" s="6"/>
      <c r="F64" s="6"/>
      <c r="G64" s="6"/>
      <c r="H64" s="6"/>
      <c r="I64" s="6"/>
      <c r="J64" s="6"/>
      <c r="K64" s="6"/>
      <c r="L64" s="6"/>
      <c r="M64" s="6"/>
      <c r="N64" s="7" t="s">
        <v>67</v>
      </c>
      <c r="O64" s="182" t="str">
        <f>IF(Q64&gt;0,"ＯＫ","任意")</f>
        <v>任意</v>
      </c>
      <c r="P64" s="183"/>
      <c r="Q64" s="137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9"/>
      <c r="AL64" s="8" t="s">
        <v>17</v>
      </c>
      <c r="AM64" s="6"/>
      <c r="AN64" s="6"/>
      <c r="AP64" s="91"/>
      <c r="AQ64" s="91"/>
      <c r="AR64" s="91"/>
      <c r="AS64" s="91"/>
      <c r="AT64" s="91"/>
      <c r="AU64" s="91"/>
      <c r="AV64" s="91"/>
      <c r="AW64" s="91"/>
      <c r="AX64" s="91"/>
      <c r="AY64" s="91">
        <f>$Q$64</f>
        <v>0</v>
      </c>
      <c r="BE64" s="128"/>
    </row>
    <row r="65" spans="1:57" ht="16.2" x14ac:dyDescent="0.3">
      <c r="A65" s="4"/>
      <c r="B65" s="55"/>
      <c r="C65" s="61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71" t="s">
        <v>6480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P65" s="91"/>
      <c r="AQ65" s="91"/>
      <c r="AR65" s="91"/>
      <c r="AS65" s="91"/>
      <c r="AT65" s="91"/>
      <c r="AU65" s="91"/>
      <c r="AV65" s="91"/>
      <c r="AW65" s="91"/>
      <c r="AX65" s="91"/>
      <c r="AY65" s="91"/>
    </row>
    <row r="66" spans="1:57" ht="16.2" x14ac:dyDescent="0.3">
      <c r="A66" s="4"/>
      <c r="B66" s="55"/>
      <c r="C66" s="61"/>
      <c r="D66" s="6"/>
      <c r="E66" s="6"/>
      <c r="F66" s="6"/>
      <c r="G66" s="6"/>
      <c r="H66" s="6"/>
      <c r="I66" s="6"/>
      <c r="J66" s="6"/>
      <c r="K66" s="6"/>
      <c r="L66" s="6"/>
      <c r="M66" s="6"/>
      <c r="N66" s="12" t="s">
        <v>34</v>
      </c>
      <c r="O66" s="10"/>
      <c r="P66" s="10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P66" s="91"/>
      <c r="AQ66" s="91"/>
      <c r="AR66" s="91"/>
      <c r="AS66" s="91"/>
      <c r="AT66" s="91"/>
      <c r="AU66" s="91"/>
      <c r="AV66" s="91"/>
      <c r="AW66" s="91"/>
      <c r="AX66" s="91"/>
      <c r="AY66" s="91"/>
    </row>
    <row r="67" spans="1:57" ht="16.2" x14ac:dyDescent="0.3">
      <c r="A67" s="4"/>
      <c r="B67" s="55"/>
      <c r="C67" s="61"/>
      <c r="D67" s="6"/>
      <c r="E67" s="6"/>
      <c r="F67" s="6"/>
      <c r="G67" s="6"/>
      <c r="H67" s="6"/>
      <c r="I67" s="6"/>
      <c r="J67" s="6"/>
      <c r="K67" s="6"/>
      <c r="L67" s="6"/>
      <c r="M67" s="6"/>
      <c r="N67" s="7" t="s">
        <v>35</v>
      </c>
      <c r="O67" s="136" t="str">
        <f>IF(Q67&gt;0,"ＯＫ","必須")</f>
        <v>必須</v>
      </c>
      <c r="P67" s="181"/>
      <c r="Q67" s="140"/>
      <c r="R67" s="141"/>
      <c r="S67" s="141"/>
      <c r="T67" s="141"/>
      <c r="U67" s="141"/>
      <c r="V67" s="141"/>
      <c r="W67" s="141"/>
      <c r="X67" s="141"/>
      <c r="Y67" s="141"/>
      <c r="Z67" s="141"/>
      <c r="AA67" s="142"/>
      <c r="AB67" s="8" t="s">
        <v>60</v>
      </c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P67" s="91"/>
      <c r="AQ67" s="91"/>
      <c r="AR67" s="91"/>
      <c r="AS67" s="91"/>
      <c r="AT67" s="91"/>
      <c r="AU67" s="91"/>
      <c r="AV67" s="91"/>
      <c r="AW67" s="91"/>
      <c r="AX67" s="91"/>
      <c r="AY67" s="92">
        <f>$Q$67</f>
        <v>0</v>
      </c>
      <c r="BE67" s="128"/>
    </row>
    <row r="68" spans="1:57" ht="16.2" x14ac:dyDescent="0.3">
      <c r="A68" s="4"/>
      <c r="B68" s="55"/>
      <c r="C68" s="61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71" t="s">
        <v>6506</v>
      </c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P68" s="91"/>
      <c r="AQ68" s="91"/>
      <c r="AR68" s="91"/>
      <c r="AS68" s="91"/>
      <c r="AT68" s="91"/>
      <c r="AU68" s="91"/>
      <c r="AV68" s="91"/>
      <c r="AW68" s="91"/>
      <c r="AX68" s="91"/>
      <c r="AY68" s="91"/>
    </row>
    <row r="69" spans="1:57" ht="16.2" x14ac:dyDescent="0.3">
      <c r="A69" s="4"/>
      <c r="B69" s="55"/>
      <c r="C69" s="61"/>
      <c r="D69" s="6"/>
      <c r="E69" s="6"/>
      <c r="F69" s="6"/>
      <c r="G69" s="6"/>
      <c r="H69" s="6"/>
      <c r="I69" s="6"/>
      <c r="J69" s="6"/>
      <c r="K69" s="6"/>
      <c r="L69" s="6"/>
      <c r="M69" s="6"/>
      <c r="N69" s="12" t="s">
        <v>36</v>
      </c>
      <c r="O69" s="10"/>
      <c r="P69" s="10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P69" s="91"/>
      <c r="AQ69" s="91"/>
      <c r="AR69" s="91"/>
      <c r="AS69" s="91"/>
      <c r="AT69" s="91"/>
      <c r="AU69" s="91"/>
      <c r="AV69" s="91"/>
      <c r="AW69" s="91"/>
      <c r="AX69" s="91"/>
      <c r="AY69" s="91"/>
    </row>
    <row r="70" spans="1:57" ht="16.2" x14ac:dyDescent="0.3">
      <c r="A70" s="4"/>
      <c r="B70" s="55"/>
      <c r="C70" s="61"/>
      <c r="D70" s="6"/>
      <c r="E70" s="6"/>
      <c r="F70" s="6"/>
      <c r="G70" s="6"/>
      <c r="H70" s="6"/>
      <c r="I70" s="6"/>
      <c r="J70" s="6"/>
      <c r="K70" s="6"/>
      <c r="L70" s="6"/>
      <c r="M70" s="6"/>
      <c r="N70" s="7" t="s">
        <v>37</v>
      </c>
      <c r="O70" s="182" t="str">
        <f>IF(Q70&gt;0,"ＯＫ","任意")</f>
        <v>任意</v>
      </c>
      <c r="P70" s="183"/>
      <c r="Q70" s="143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9"/>
      <c r="AL70" s="8" t="s">
        <v>17</v>
      </c>
      <c r="AM70" s="6"/>
      <c r="AN70" s="6"/>
      <c r="AP70" s="91"/>
      <c r="AQ70" s="91"/>
      <c r="AR70" s="91"/>
      <c r="AS70" s="91"/>
      <c r="AT70" s="91"/>
      <c r="AU70" s="91"/>
      <c r="AV70" s="91"/>
      <c r="AW70" s="91"/>
      <c r="AX70" s="91"/>
      <c r="AY70" s="91">
        <f>$Q$70</f>
        <v>0</v>
      </c>
    </row>
    <row r="71" spans="1:57" ht="16.2" x14ac:dyDescent="0.3">
      <c r="A71" s="4"/>
      <c r="B71" s="55"/>
      <c r="C71" s="61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71" t="s">
        <v>61</v>
      </c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P71" s="91"/>
      <c r="AQ71" s="91"/>
      <c r="AR71" s="91"/>
      <c r="AS71" s="91"/>
      <c r="AT71" s="91"/>
      <c r="AU71" s="91"/>
      <c r="AV71" s="91"/>
      <c r="AW71" s="91"/>
      <c r="AX71" s="91"/>
      <c r="AY71" s="91"/>
    </row>
    <row r="72" spans="1:57" ht="16.2" x14ac:dyDescent="0.3">
      <c r="A72" s="4"/>
      <c r="B72" s="55"/>
      <c r="C72" s="61"/>
      <c r="D72" s="6"/>
      <c r="E72" s="6"/>
      <c r="F72" s="6"/>
      <c r="G72" s="6"/>
      <c r="H72" s="6"/>
      <c r="I72" s="6"/>
      <c r="J72" s="6"/>
      <c r="K72" s="6"/>
      <c r="L72" s="6"/>
      <c r="M72" s="6"/>
      <c r="N72" s="12" t="s">
        <v>39</v>
      </c>
      <c r="O72" s="10"/>
      <c r="P72" s="10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P72" s="91"/>
      <c r="AQ72" s="91"/>
      <c r="AR72" s="91"/>
      <c r="AS72" s="91"/>
      <c r="AT72" s="91"/>
      <c r="AU72" s="91"/>
      <c r="AV72" s="91"/>
      <c r="AW72" s="91"/>
      <c r="AX72" s="91"/>
      <c r="AY72" s="91"/>
    </row>
    <row r="73" spans="1:57" ht="16.2" x14ac:dyDescent="0.3">
      <c r="A73" s="4"/>
      <c r="B73" s="55"/>
      <c r="C73" s="61"/>
      <c r="D73" s="6"/>
      <c r="E73" s="6"/>
      <c r="F73" s="6"/>
      <c r="G73" s="6"/>
      <c r="H73" s="6"/>
      <c r="I73" s="6"/>
      <c r="J73" s="6"/>
      <c r="K73" s="6"/>
      <c r="L73" s="6"/>
      <c r="M73" s="6"/>
      <c r="N73" s="7" t="s">
        <v>40</v>
      </c>
      <c r="O73" s="136" t="str">
        <f t="shared" ref="O73:O78" si="0">IF(AP73=TRUE,"ＯＫ",IF(AQ73=1,"ＯＫ","必須"))</f>
        <v>必須</v>
      </c>
      <c r="P73" s="181"/>
      <c r="Q73" s="6"/>
      <c r="R73" s="6"/>
      <c r="S73" s="6"/>
      <c r="T73" s="6"/>
      <c r="U73" s="6"/>
      <c r="V73" s="6"/>
      <c r="W73" s="28" t="s">
        <v>4699</v>
      </c>
      <c r="X73" s="163"/>
      <c r="Y73" s="164"/>
      <c r="Z73" s="164"/>
      <c r="AA73" s="165"/>
      <c r="AB73" s="30" t="s">
        <v>62</v>
      </c>
      <c r="AC73" s="6"/>
      <c r="AD73" s="11" t="s">
        <v>41</v>
      </c>
      <c r="AE73" s="6"/>
      <c r="AF73" s="7"/>
      <c r="AG73" s="29" t="s">
        <v>4698</v>
      </c>
      <c r="AH73" s="163"/>
      <c r="AI73" s="164"/>
      <c r="AJ73" s="164"/>
      <c r="AK73" s="165"/>
      <c r="AL73" s="30" t="s">
        <v>62</v>
      </c>
      <c r="AM73" s="6"/>
      <c r="AN73" s="6"/>
      <c r="AP73" s="91" t="b">
        <v>0</v>
      </c>
      <c r="AQ73" s="91">
        <f>IF(X73&gt;0,IF(AH73&gt;0,1,0),0)</f>
        <v>0</v>
      </c>
      <c r="AR73" s="91"/>
      <c r="AS73" s="91"/>
      <c r="AT73" s="91"/>
      <c r="AU73" s="91"/>
      <c r="AV73" s="91"/>
      <c r="AW73" s="91"/>
      <c r="AX73" s="91"/>
      <c r="AY73" s="92">
        <f>X73</f>
        <v>0</v>
      </c>
      <c r="AZ73" s="115">
        <f>AH73</f>
        <v>0</v>
      </c>
      <c r="BA73" t="str">
        <f t="shared" ref="BA73:BA79" si="1">IF(AP73=TRUE,"1","0")</f>
        <v>0</v>
      </c>
    </row>
    <row r="74" spans="1:57" ht="16.2" x14ac:dyDescent="0.3">
      <c r="A74" s="4"/>
      <c r="B74" s="55"/>
      <c r="C74" s="61"/>
      <c r="D74" s="6"/>
      <c r="E74" s="6"/>
      <c r="F74" s="6"/>
      <c r="G74" s="6"/>
      <c r="H74" s="6"/>
      <c r="I74" s="6"/>
      <c r="J74" s="6"/>
      <c r="K74" s="6"/>
      <c r="L74" s="6"/>
      <c r="M74" s="6"/>
      <c r="N74" s="7" t="s">
        <v>42</v>
      </c>
      <c r="O74" s="136" t="str">
        <f t="shared" si="0"/>
        <v>必須</v>
      </c>
      <c r="P74" s="181"/>
      <c r="Q74" s="6"/>
      <c r="R74" s="6"/>
      <c r="S74" s="6"/>
      <c r="T74" s="6"/>
      <c r="U74" s="6"/>
      <c r="V74" s="6"/>
      <c r="W74" s="28" t="s">
        <v>4699</v>
      </c>
      <c r="X74" s="163"/>
      <c r="Y74" s="164"/>
      <c r="Z74" s="164"/>
      <c r="AA74" s="165"/>
      <c r="AB74" s="30" t="s">
        <v>62</v>
      </c>
      <c r="AC74" s="6"/>
      <c r="AD74" s="11" t="s">
        <v>41</v>
      </c>
      <c r="AE74" s="6"/>
      <c r="AF74" s="7"/>
      <c r="AG74" s="29" t="s">
        <v>4698</v>
      </c>
      <c r="AH74" s="163"/>
      <c r="AI74" s="164"/>
      <c r="AJ74" s="164"/>
      <c r="AK74" s="165"/>
      <c r="AL74" s="30" t="s">
        <v>62</v>
      </c>
      <c r="AM74" s="6"/>
      <c r="AN74" s="6"/>
      <c r="AP74" s="91" t="b">
        <v>0</v>
      </c>
      <c r="AQ74" s="91">
        <f t="shared" ref="AQ74:AQ79" si="2">IF(X74&gt;0,IF(AH74&gt;0,1,0),0)</f>
        <v>0</v>
      </c>
      <c r="AR74" s="91"/>
      <c r="AS74" s="91"/>
      <c r="AT74" s="91"/>
      <c r="AU74" s="91"/>
      <c r="AV74" s="91"/>
      <c r="AW74" s="91"/>
      <c r="AX74" s="91"/>
      <c r="AY74" s="92">
        <f t="shared" ref="AY74:AY79" si="3">X74</f>
        <v>0</v>
      </c>
      <c r="AZ74" s="115">
        <f t="shared" ref="AZ74:AZ79" si="4">AH74</f>
        <v>0</v>
      </c>
      <c r="BA74" t="str">
        <f t="shared" si="1"/>
        <v>0</v>
      </c>
    </row>
    <row r="75" spans="1:57" ht="16.2" x14ac:dyDescent="0.3">
      <c r="A75" s="4"/>
      <c r="B75" s="55"/>
      <c r="C75" s="61"/>
      <c r="D75" s="6"/>
      <c r="E75" s="6"/>
      <c r="F75" s="6"/>
      <c r="G75" s="6"/>
      <c r="H75" s="6"/>
      <c r="I75" s="6"/>
      <c r="J75" s="6"/>
      <c r="K75" s="6"/>
      <c r="L75" s="6"/>
      <c r="M75" s="6"/>
      <c r="N75" s="7" t="s">
        <v>43</v>
      </c>
      <c r="O75" s="136" t="str">
        <f t="shared" si="0"/>
        <v>必須</v>
      </c>
      <c r="P75" s="181"/>
      <c r="Q75" s="6"/>
      <c r="R75" s="6"/>
      <c r="S75" s="6"/>
      <c r="T75" s="6"/>
      <c r="U75" s="6"/>
      <c r="V75" s="6"/>
      <c r="W75" s="28" t="s">
        <v>4699</v>
      </c>
      <c r="X75" s="163"/>
      <c r="Y75" s="164"/>
      <c r="Z75" s="164"/>
      <c r="AA75" s="165"/>
      <c r="AB75" s="30" t="s">
        <v>62</v>
      </c>
      <c r="AC75" s="6"/>
      <c r="AD75" s="11" t="s">
        <v>41</v>
      </c>
      <c r="AE75" s="6"/>
      <c r="AF75" s="7"/>
      <c r="AG75" s="29" t="s">
        <v>4698</v>
      </c>
      <c r="AH75" s="163"/>
      <c r="AI75" s="164"/>
      <c r="AJ75" s="164"/>
      <c r="AK75" s="165"/>
      <c r="AL75" s="30" t="s">
        <v>62</v>
      </c>
      <c r="AM75" s="6"/>
      <c r="AN75" s="6"/>
      <c r="AP75" s="91" t="b">
        <v>0</v>
      </c>
      <c r="AQ75" s="91">
        <f t="shared" si="2"/>
        <v>0</v>
      </c>
      <c r="AR75" s="91"/>
      <c r="AS75" s="91"/>
      <c r="AT75" s="91"/>
      <c r="AU75" s="91"/>
      <c r="AV75" s="91"/>
      <c r="AW75" s="91"/>
      <c r="AX75" s="91"/>
      <c r="AY75" s="92">
        <f t="shared" si="3"/>
        <v>0</v>
      </c>
      <c r="AZ75" s="115">
        <f t="shared" si="4"/>
        <v>0</v>
      </c>
      <c r="BA75" t="str">
        <f t="shared" si="1"/>
        <v>0</v>
      </c>
    </row>
    <row r="76" spans="1:57" ht="16.2" x14ac:dyDescent="0.3">
      <c r="A76" s="4"/>
      <c r="B76" s="55"/>
      <c r="C76" s="61"/>
      <c r="D76" s="6"/>
      <c r="E76" s="6"/>
      <c r="F76" s="6"/>
      <c r="G76" s="6"/>
      <c r="H76" s="6"/>
      <c r="I76" s="6"/>
      <c r="J76" s="6"/>
      <c r="K76" s="6"/>
      <c r="L76" s="6"/>
      <c r="M76" s="6"/>
      <c r="N76" s="7" t="s">
        <v>44</v>
      </c>
      <c r="O76" s="136" t="str">
        <f t="shared" si="0"/>
        <v>必須</v>
      </c>
      <c r="P76" s="181"/>
      <c r="Q76" s="6"/>
      <c r="R76" s="6"/>
      <c r="S76" s="6"/>
      <c r="T76" s="6"/>
      <c r="U76" s="6"/>
      <c r="V76" s="6"/>
      <c r="W76" s="28" t="s">
        <v>4699</v>
      </c>
      <c r="X76" s="163"/>
      <c r="Y76" s="164"/>
      <c r="Z76" s="164"/>
      <c r="AA76" s="165"/>
      <c r="AB76" s="30" t="s">
        <v>62</v>
      </c>
      <c r="AC76" s="6"/>
      <c r="AD76" s="11" t="s">
        <v>41</v>
      </c>
      <c r="AE76" s="6"/>
      <c r="AF76" s="7"/>
      <c r="AG76" s="29" t="s">
        <v>4698</v>
      </c>
      <c r="AH76" s="163"/>
      <c r="AI76" s="164"/>
      <c r="AJ76" s="164"/>
      <c r="AK76" s="165"/>
      <c r="AL76" s="30" t="s">
        <v>62</v>
      </c>
      <c r="AM76" s="6"/>
      <c r="AN76" s="6"/>
      <c r="AP76" s="91" t="b">
        <v>0</v>
      </c>
      <c r="AQ76" s="91">
        <f t="shared" si="2"/>
        <v>0</v>
      </c>
      <c r="AR76" s="91"/>
      <c r="AS76" s="91"/>
      <c r="AT76" s="91"/>
      <c r="AU76" s="91"/>
      <c r="AV76" s="91"/>
      <c r="AW76" s="91"/>
      <c r="AX76" s="91"/>
      <c r="AY76" s="92">
        <f t="shared" si="3"/>
        <v>0</v>
      </c>
      <c r="AZ76" s="115">
        <f t="shared" si="4"/>
        <v>0</v>
      </c>
      <c r="BA76" t="str">
        <f t="shared" si="1"/>
        <v>0</v>
      </c>
    </row>
    <row r="77" spans="1:57" ht="16.2" x14ac:dyDescent="0.3">
      <c r="A77" s="4"/>
      <c r="B77" s="55"/>
      <c r="C77" s="61"/>
      <c r="D77" s="6"/>
      <c r="E77" s="6"/>
      <c r="F77" s="6"/>
      <c r="G77" s="6"/>
      <c r="H77" s="6"/>
      <c r="I77" s="6"/>
      <c r="J77" s="6"/>
      <c r="K77" s="6"/>
      <c r="L77" s="6"/>
      <c r="M77" s="6"/>
      <c r="N77" s="7" t="s">
        <v>45</v>
      </c>
      <c r="O77" s="136" t="str">
        <f t="shared" si="0"/>
        <v>必須</v>
      </c>
      <c r="P77" s="181"/>
      <c r="Q77" s="6"/>
      <c r="R77" s="6"/>
      <c r="S77" s="6"/>
      <c r="T77" s="6"/>
      <c r="U77" s="6"/>
      <c r="V77" s="6"/>
      <c r="W77" s="28" t="s">
        <v>4699</v>
      </c>
      <c r="X77" s="163"/>
      <c r="Y77" s="164"/>
      <c r="Z77" s="164"/>
      <c r="AA77" s="165"/>
      <c r="AB77" s="30" t="s">
        <v>62</v>
      </c>
      <c r="AC77" s="6"/>
      <c r="AD77" s="11" t="s">
        <v>41</v>
      </c>
      <c r="AE77" s="6"/>
      <c r="AF77" s="7"/>
      <c r="AG77" s="29" t="s">
        <v>4698</v>
      </c>
      <c r="AH77" s="163"/>
      <c r="AI77" s="164"/>
      <c r="AJ77" s="164"/>
      <c r="AK77" s="165"/>
      <c r="AL77" s="30" t="s">
        <v>62</v>
      </c>
      <c r="AM77" s="6"/>
      <c r="AN77" s="6"/>
      <c r="AP77" s="91" t="b">
        <v>0</v>
      </c>
      <c r="AQ77" s="91">
        <f t="shared" si="2"/>
        <v>0</v>
      </c>
      <c r="AR77" s="91"/>
      <c r="AS77" s="91"/>
      <c r="AT77" s="91"/>
      <c r="AU77" s="91"/>
      <c r="AV77" s="91"/>
      <c r="AW77" s="91"/>
      <c r="AX77" s="91"/>
      <c r="AY77" s="92">
        <f t="shared" si="3"/>
        <v>0</v>
      </c>
      <c r="AZ77" s="115">
        <f t="shared" si="4"/>
        <v>0</v>
      </c>
      <c r="BA77" t="str">
        <f t="shared" si="1"/>
        <v>0</v>
      </c>
    </row>
    <row r="78" spans="1:57" ht="16.2" x14ac:dyDescent="0.3">
      <c r="A78" s="4"/>
      <c r="B78" s="55"/>
      <c r="C78" s="61"/>
      <c r="D78" s="6"/>
      <c r="E78" s="6"/>
      <c r="F78" s="6"/>
      <c r="G78" s="6"/>
      <c r="H78" s="6"/>
      <c r="I78" s="6"/>
      <c r="J78" s="6"/>
      <c r="K78" s="6"/>
      <c r="L78" s="6"/>
      <c r="M78" s="6"/>
      <c r="N78" s="7" t="s">
        <v>47</v>
      </c>
      <c r="O78" s="136" t="str">
        <f t="shared" si="0"/>
        <v>必須</v>
      </c>
      <c r="P78" s="181"/>
      <c r="Q78" s="6"/>
      <c r="R78" s="6"/>
      <c r="S78" s="6"/>
      <c r="T78" s="6"/>
      <c r="U78" s="6"/>
      <c r="V78" s="6"/>
      <c r="W78" s="28" t="s">
        <v>4699</v>
      </c>
      <c r="X78" s="163"/>
      <c r="Y78" s="164"/>
      <c r="Z78" s="164"/>
      <c r="AA78" s="165"/>
      <c r="AB78" s="30" t="s">
        <v>62</v>
      </c>
      <c r="AC78" s="6"/>
      <c r="AD78" s="11" t="s">
        <v>41</v>
      </c>
      <c r="AE78" s="6"/>
      <c r="AF78" s="7"/>
      <c r="AG78" s="29" t="s">
        <v>4698</v>
      </c>
      <c r="AH78" s="163"/>
      <c r="AI78" s="164"/>
      <c r="AJ78" s="164"/>
      <c r="AK78" s="165"/>
      <c r="AL78" s="30" t="s">
        <v>62</v>
      </c>
      <c r="AM78" s="6"/>
      <c r="AN78" s="6"/>
      <c r="AP78" s="91" t="b">
        <v>0</v>
      </c>
      <c r="AQ78" s="91">
        <f t="shared" si="2"/>
        <v>0</v>
      </c>
      <c r="AR78" s="91"/>
      <c r="AS78" s="91"/>
      <c r="AT78" s="91"/>
      <c r="AU78" s="91"/>
      <c r="AV78" s="91"/>
      <c r="AW78" s="91"/>
      <c r="AX78" s="91"/>
      <c r="AY78" s="92">
        <f t="shared" si="3"/>
        <v>0</v>
      </c>
      <c r="AZ78" s="115">
        <f t="shared" si="4"/>
        <v>0</v>
      </c>
      <c r="BA78" t="str">
        <f t="shared" si="1"/>
        <v>0</v>
      </c>
    </row>
    <row r="79" spans="1:57" ht="16.2" x14ac:dyDescent="0.3">
      <c r="A79" s="4"/>
      <c r="B79" s="55"/>
      <c r="C79" s="61"/>
      <c r="D79" s="6"/>
      <c r="E79" s="6"/>
      <c r="F79" s="6"/>
      <c r="G79" s="6"/>
      <c r="H79" s="6"/>
      <c r="I79" s="6"/>
      <c r="J79" s="6"/>
      <c r="K79" s="6"/>
      <c r="L79" s="6"/>
      <c r="M79" s="6"/>
      <c r="N79" s="7" t="s">
        <v>46</v>
      </c>
      <c r="O79" s="136" t="str">
        <f>IF(AP79=TRUE,"ＯＫ",IF(AQ79=1,"ＯＫ","必須"))</f>
        <v>必須</v>
      </c>
      <c r="P79" s="181"/>
      <c r="Q79" s="6"/>
      <c r="R79" s="6"/>
      <c r="S79" s="6"/>
      <c r="T79" s="6"/>
      <c r="U79" s="6"/>
      <c r="V79" s="6"/>
      <c r="W79" s="28" t="s">
        <v>4699</v>
      </c>
      <c r="X79" s="163"/>
      <c r="Y79" s="164"/>
      <c r="Z79" s="164"/>
      <c r="AA79" s="165"/>
      <c r="AB79" s="30" t="s">
        <v>62</v>
      </c>
      <c r="AC79" s="6"/>
      <c r="AD79" s="11" t="s">
        <v>41</v>
      </c>
      <c r="AE79" s="6"/>
      <c r="AF79" s="7"/>
      <c r="AG79" s="29" t="s">
        <v>4698</v>
      </c>
      <c r="AH79" s="163"/>
      <c r="AI79" s="164"/>
      <c r="AJ79" s="164"/>
      <c r="AK79" s="165"/>
      <c r="AL79" s="30" t="s">
        <v>62</v>
      </c>
      <c r="AM79" s="6"/>
      <c r="AN79" s="6"/>
      <c r="AP79" s="91" t="b">
        <v>0</v>
      </c>
      <c r="AQ79" s="91">
        <f t="shared" si="2"/>
        <v>0</v>
      </c>
      <c r="AR79" s="91"/>
      <c r="AS79" s="91"/>
      <c r="AT79" s="91"/>
      <c r="AU79" s="91"/>
      <c r="AV79" s="91"/>
      <c r="AW79" s="91"/>
      <c r="AX79" s="91"/>
      <c r="AY79" s="92">
        <f t="shared" si="3"/>
        <v>0</v>
      </c>
      <c r="AZ79" s="115">
        <f t="shared" si="4"/>
        <v>0</v>
      </c>
      <c r="BA79" t="str">
        <f t="shared" si="1"/>
        <v>0</v>
      </c>
    </row>
    <row r="80" spans="1:57" ht="16.2" x14ac:dyDescent="0.3">
      <c r="A80" s="4"/>
      <c r="B80" s="55"/>
      <c r="C80" s="61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9" t="s">
        <v>6525</v>
      </c>
      <c r="Y80" s="6"/>
      <c r="Z80" s="6"/>
      <c r="AA80" s="6"/>
      <c r="AB80" s="6"/>
      <c r="AC80" s="6"/>
      <c r="AD80" s="6"/>
      <c r="AE80" s="6"/>
      <c r="AF80" s="6"/>
      <c r="AG80" s="6"/>
      <c r="AH80" s="9"/>
      <c r="AI80" s="6"/>
      <c r="AJ80" s="6"/>
      <c r="AK80" s="6"/>
      <c r="AL80" s="6"/>
      <c r="AM80" s="6"/>
      <c r="AN80" s="6"/>
      <c r="AP80" s="91"/>
      <c r="AQ80" s="91"/>
      <c r="AR80" s="91"/>
      <c r="AS80" s="91"/>
      <c r="AT80" s="91"/>
      <c r="AU80" s="91"/>
      <c r="AV80" s="91"/>
      <c r="AW80" s="91"/>
      <c r="AX80" s="91"/>
      <c r="AY80" s="91"/>
    </row>
    <row r="81" spans="1:54" ht="16.2" x14ac:dyDescent="0.3">
      <c r="A81" s="4"/>
      <c r="B81" s="55"/>
      <c r="C81" s="61"/>
      <c r="D81" s="6"/>
      <c r="E81" s="6"/>
      <c r="F81" s="6"/>
      <c r="G81" s="6"/>
      <c r="H81" s="6"/>
      <c r="I81" s="6"/>
      <c r="J81" s="6"/>
      <c r="K81" s="6"/>
      <c r="L81" s="6"/>
      <c r="M81" s="6"/>
      <c r="N81" s="7" t="s">
        <v>48</v>
      </c>
      <c r="O81" s="182" t="str">
        <f>IF(Q81&gt;0,"ＯＫ","任意")</f>
        <v>任意</v>
      </c>
      <c r="P81" s="183"/>
      <c r="Q81" s="137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9"/>
      <c r="AL81" s="8" t="s">
        <v>16</v>
      </c>
      <c r="AM81" s="6"/>
      <c r="AN81" s="6"/>
      <c r="AP81" s="91"/>
      <c r="AQ81" s="91"/>
      <c r="AR81" s="91"/>
      <c r="AS81" s="91"/>
      <c r="AT81" s="91"/>
      <c r="AU81" s="91"/>
      <c r="AV81" s="91"/>
      <c r="AW81" s="91"/>
      <c r="AX81" s="91"/>
      <c r="AY81" s="91">
        <f>$Q$81</f>
        <v>0</v>
      </c>
    </row>
    <row r="82" spans="1:54" ht="16.2" x14ac:dyDescent="0.3">
      <c r="A82" s="4"/>
      <c r="B82" s="55"/>
      <c r="C82" s="61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71" t="s">
        <v>6526</v>
      </c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P82" s="91"/>
      <c r="AQ82" s="91"/>
      <c r="AR82" s="91"/>
      <c r="AS82" s="91"/>
      <c r="AT82" s="91"/>
      <c r="AU82" s="91"/>
      <c r="AV82" s="91"/>
      <c r="AW82" s="91"/>
      <c r="AX82" s="91"/>
      <c r="AY82" s="91"/>
    </row>
    <row r="83" spans="1:54" ht="16.2" x14ac:dyDescent="0.3">
      <c r="A83" s="4"/>
      <c r="B83" s="55"/>
      <c r="C83" s="61"/>
      <c r="D83" s="6"/>
      <c r="E83" s="6"/>
      <c r="F83" s="6"/>
      <c r="G83" s="6"/>
      <c r="H83" s="6"/>
      <c r="I83" s="6"/>
      <c r="J83" s="6"/>
      <c r="K83" s="6"/>
      <c r="L83" s="6"/>
      <c r="M83" s="6"/>
      <c r="N83" s="7" t="s">
        <v>49</v>
      </c>
      <c r="O83" s="182" t="str">
        <f>IF(Q83&gt;0,"ＯＫ","任意")</f>
        <v>任意</v>
      </c>
      <c r="P83" s="183"/>
      <c r="Q83" s="137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9"/>
      <c r="AL83" s="8" t="s">
        <v>17</v>
      </c>
      <c r="AM83" s="6"/>
      <c r="AN83" s="6"/>
      <c r="AP83" s="91"/>
      <c r="AQ83" s="91"/>
      <c r="AR83" s="91"/>
      <c r="AS83" s="91"/>
      <c r="AT83" s="91"/>
      <c r="AU83" s="91"/>
      <c r="AV83" s="91"/>
      <c r="AW83" s="91"/>
      <c r="AX83" s="91"/>
      <c r="AY83" s="91">
        <f>$Q$83</f>
        <v>0</v>
      </c>
    </row>
    <row r="84" spans="1:54" ht="16.2" x14ac:dyDescent="0.3">
      <c r="A84" s="4"/>
      <c r="B84" s="55"/>
      <c r="C84" s="61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71" t="s">
        <v>6478</v>
      </c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P84" s="91"/>
      <c r="AQ84" s="91"/>
      <c r="AR84" s="91"/>
      <c r="AS84" s="91"/>
      <c r="AT84" s="91"/>
      <c r="AU84" s="91"/>
      <c r="AV84" s="91"/>
      <c r="AW84" s="91"/>
      <c r="AX84" s="91"/>
      <c r="AY84" s="91"/>
    </row>
    <row r="85" spans="1:54" ht="16.2" x14ac:dyDescent="0.3">
      <c r="A85" s="4"/>
      <c r="B85" s="55"/>
      <c r="C85" s="61"/>
      <c r="D85" s="6"/>
      <c r="E85" s="6"/>
      <c r="F85" s="6"/>
      <c r="G85" s="6"/>
      <c r="H85" s="6"/>
      <c r="I85" s="6"/>
      <c r="J85" s="6"/>
      <c r="K85" s="6"/>
      <c r="L85" s="6"/>
      <c r="M85" s="6"/>
      <c r="N85" s="12" t="s">
        <v>50</v>
      </c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P85" s="91"/>
      <c r="AQ85" s="91"/>
      <c r="AR85" s="91"/>
      <c r="AS85" s="91"/>
      <c r="AT85" s="91"/>
      <c r="AU85" s="91"/>
      <c r="AV85" s="91"/>
      <c r="AW85" s="91"/>
      <c r="AX85" s="91"/>
      <c r="AY85" s="91"/>
    </row>
    <row r="86" spans="1:54" ht="16.2" x14ac:dyDescent="0.3">
      <c r="A86" s="4"/>
      <c r="B86" s="55"/>
      <c r="C86" s="61"/>
      <c r="D86" s="6"/>
      <c r="E86" s="6"/>
      <c r="F86" s="6"/>
      <c r="G86" s="6"/>
      <c r="H86" s="6"/>
      <c r="I86" s="6"/>
      <c r="J86" s="6"/>
      <c r="K86" s="6"/>
      <c r="L86" s="6"/>
      <c r="M86" s="6"/>
      <c r="N86" s="7" t="s">
        <v>6507</v>
      </c>
      <c r="O86" s="136" t="str">
        <f>IF(AP86=TRUE,"ＯＫ","必須")</f>
        <v>必須</v>
      </c>
      <c r="P86" s="136"/>
      <c r="Q86" s="6"/>
      <c r="R86" s="95" t="s">
        <v>6509</v>
      </c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P86" s="91" t="b">
        <v>0</v>
      </c>
      <c r="AQ86" s="91"/>
      <c r="AR86" s="91"/>
      <c r="AS86" s="91"/>
      <c r="AT86" s="91"/>
      <c r="AU86" s="91"/>
      <c r="AV86" s="91"/>
      <c r="AW86" s="91"/>
      <c r="AX86" s="91"/>
      <c r="AY86" s="91" t="str">
        <f>IF(AP86=TRUE,"1","0")</f>
        <v>0</v>
      </c>
    </row>
    <row r="87" spans="1:54" ht="16.2" x14ac:dyDescent="0.3">
      <c r="A87" s="4"/>
      <c r="B87" s="55"/>
      <c r="C87" s="61"/>
      <c r="D87" s="6"/>
      <c r="E87" s="6"/>
      <c r="F87" s="6"/>
      <c r="G87" s="6"/>
      <c r="H87" s="6"/>
      <c r="I87" s="6"/>
      <c r="J87" s="6"/>
      <c r="K87" s="6"/>
      <c r="L87" s="6"/>
      <c r="M87" s="6"/>
      <c r="N87" s="12"/>
      <c r="O87" s="6"/>
      <c r="P87" s="6"/>
      <c r="Q87" s="71" t="s">
        <v>6508</v>
      </c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P87" s="91"/>
      <c r="AQ87" s="91"/>
      <c r="AR87" s="91"/>
      <c r="AS87" s="91"/>
      <c r="AT87" s="91"/>
      <c r="AU87" s="91"/>
      <c r="AV87" s="91"/>
      <c r="AW87" s="91"/>
      <c r="AX87" s="91"/>
      <c r="AY87" s="91"/>
    </row>
    <row r="88" spans="1:54" ht="16.2" x14ac:dyDescent="0.3">
      <c r="A88" s="4"/>
      <c r="B88" s="55"/>
      <c r="C88" s="61"/>
      <c r="D88" s="6"/>
      <c r="E88" s="6"/>
      <c r="F88" s="6"/>
      <c r="G88" s="6"/>
      <c r="H88" s="6"/>
      <c r="I88" s="6"/>
      <c r="J88" s="6"/>
      <c r="K88" s="6"/>
      <c r="L88" s="6"/>
      <c r="M88" s="6"/>
      <c r="N88" s="7" t="s">
        <v>6512</v>
      </c>
      <c r="O88" s="182" t="str">
        <f>IF(AU88&gt;0,"ＯＫ","任意")</f>
        <v>任意</v>
      </c>
      <c r="P88" s="183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8" t="s">
        <v>6513</v>
      </c>
      <c r="AM88" s="6"/>
      <c r="AN88" s="6"/>
      <c r="AP88" s="91"/>
      <c r="AQ88" s="91" t="b">
        <v>0</v>
      </c>
      <c r="AR88" s="91" t="b">
        <v>0</v>
      </c>
      <c r="AS88" s="91" t="b">
        <v>0</v>
      </c>
      <c r="AT88" s="91" t="b">
        <v>0</v>
      </c>
      <c r="AU88" s="91">
        <f>COUNTIF(AP88:AT88,TRUE)</f>
        <v>0</v>
      </c>
      <c r="AV88" s="91"/>
      <c r="AW88" s="91"/>
      <c r="AX88" s="91"/>
      <c r="AY88" s="91" t="str">
        <f>IF(AQ88=TRUE,"1","0")</f>
        <v>0</v>
      </c>
      <c r="AZ88" s="91" t="str">
        <f>IF(AR88=TRUE,"1","0")</f>
        <v>0</v>
      </c>
      <c r="BA88" s="91" t="str">
        <f>IF(AS88=TRUE,"1","0")</f>
        <v>0</v>
      </c>
      <c r="BB88" s="91" t="str">
        <f>IF(AT88=TRUE,"1","0")</f>
        <v>0</v>
      </c>
    </row>
    <row r="89" spans="1:54" ht="16.2" x14ac:dyDescent="0.3">
      <c r="A89" s="4"/>
      <c r="B89" s="55"/>
      <c r="C89" s="61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P89" s="91"/>
      <c r="AQ89" s="91"/>
      <c r="AR89" s="91"/>
      <c r="AS89" s="91"/>
      <c r="AT89" s="91"/>
      <c r="AU89" s="91"/>
      <c r="AV89" s="91"/>
      <c r="AW89" s="91"/>
      <c r="AX89" s="91"/>
      <c r="AY89" s="91"/>
    </row>
    <row r="90" spans="1:54" ht="16.2" x14ac:dyDescent="0.3">
      <c r="A90" s="4"/>
      <c r="B90" s="55"/>
      <c r="C90" s="61"/>
      <c r="D90" s="6"/>
      <c r="E90" s="6"/>
      <c r="F90" s="6"/>
      <c r="G90" s="6"/>
      <c r="H90" s="6"/>
      <c r="I90" s="6"/>
      <c r="J90" s="6"/>
      <c r="K90" s="6"/>
      <c r="L90" s="6"/>
      <c r="M90" s="6"/>
      <c r="N90" s="7" t="s">
        <v>6510</v>
      </c>
      <c r="O90" s="182" t="str">
        <f>IF(Q90&gt;0,"ＯＫ","任意")</f>
        <v>任意</v>
      </c>
      <c r="P90" s="183"/>
      <c r="Q90" s="137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9"/>
      <c r="AL90" s="8" t="s">
        <v>16</v>
      </c>
      <c r="AM90" s="6"/>
      <c r="AN90" s="6"/>
      <c r="AP90" s="91"/>
      <c r="AQ90" s="91"/>
      <c r="AR90" s="91"/>
      <c r="AS90" s="91"/>
      <c r="AT90" s="91"/>
      <c r="AU90" s="91"/>
      <c r="AV90" s="91"/>
      <c r="AW90" s="91"/>
      <c r="AX90" s="91"/>
      <c r="AY90" s="91">
        <f>$Q$90</f>
        <v>0</v>
      </c>
    </row>
    <row r="91" spans="1:54" ht="16.2" x14ac:dyDescent="0.3">
      <c r="A91" s="4"/>
      <c r="B91" s="55"/>
      <c r="C91" s="61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71" t="s">
        <v>6468</v>
      </c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P91" s="91"/>
      <c r="AQ91" s="91"/>
      <c r="AR91" s="91"/>
      <c r="AS91" s="91"/>
      <c r="AT91" s="91"/>
      <c r="AU91" s="91"/>
      <c r="AV91" s="91"/>
      <c r="AW91" s="91"/>
      <c r="AX91" s="91"/>
      <c r="AY91" s="91"/>
    </row>
    <row r="92" spans="1:54" ht="16.2" x14ac:dyDescent="0.3">
      <c r="A92" s="4"/>
      <c r="B92" s="55"/>
      <c r="C92" s="61"/>
      <c r="D92" s="6"/>
      <c r="E92" s="6"/>
      <c r="F92" s="6"/>
      <c r="G92" s="6"/>
      <c r="H92" s="6"/>
      <c r="I92" s="6"/>
      <c r="J92" s="6"/>
      <c r="K92" s="6"/>
      <c r="L92" s="6"/>
      <c r="M92" s="6"/>
      <c r="N92" s="7" t="s">
        <v>6511</v>
      </c>
      <c r="O92" s="182" t="str">
        <f>IF(Q92&gt;0,"ＯＫ","任意")</f>
        <v>任意</v>
      </c>
      <c r="P92" s="183"/>
      <c r="Q92" s="137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9"/>
      <c r="AL92" s="8" t="s">
        <v>17</v>
      </c>
      <c r="AM92" s="6"/>
      <c r="AN92" s="6"/>
      <c r="AP92" s="91"/>
      <c r="AQ92" s="91"/>
      <c r="AR92" s="91"/>
      <c r="AS92" s="91"/>
      <c r="AT92" s="91"/>
      <c r="AU92" s="91"/>
      <c r="AV92" s="91"/>
      <c r="AW92" s="91"/>
      <c r="AX92" s="91"/>
      <c r="AY92" s="91">
        <f>$Q$92</f>
        <v>0</v>
      </c>
    </row>
    <row r="93" spans="1:54" ht="16.2" x14ac:dyDescent="0.3">
      <c r="A93" s="4"/>
      <c r="B93" s="55"/>
      <c r="C93" s="61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71" t="s">
        <v>6467</v>
      </c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P93" s="91"/>
      <c r="AQ93" s="91"/>
      <c r="AR93" s="91"/>
      <c r="AS93" s="91"/>
      <c r="AT93" s="91"/>
      <c r="AU93" s="91"/>
      <c r="AV93" s="91"/>
      <c r="AW93" s="91"/>
      <c r="AX93" s="91"/>
      <c r="AY93" s="91"/>
    </row>
    <row r="94" spans="1:54" ht="16.2" x14ac:dyDescent="0.3">
      <c r="A94" s="4"/>
      <c r="B94" s="55"/>
      <c r="C94" s="61"/>
      <c r="D94" s="6"/>
      <c r="E94" s="6"/>
      <c r="F94" s="6"/>
      <c r="G94" s="6"/>
      <c r="H94" s="6"/>
      <c r="I94" s="6"/>
      <c r="J94" s="6"/>
      <c r="K94" s="6"/>
      <c r="L94" s="6"/>
      <c r="M94" s="6"/>
      <c r="N94" s="12" t="s">
        <v>51</v>
      </c>
      <c r="O94" s="6"/>
      <c r="P94" s="6"/>
      <c r="Q94" s="9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P94" s="91"/>
      <c r="AQ94" s="91"/>
      <c r="AR94" s="91"/>
      <c r="AS94" s="91"/>
      <c r="AT94" s="91"/>
      <c r="AU94" s="91"/>
      <c r="AV94" s="91"/>
      <c r="AW94" s="91"/>
      <c r="AX94" s="91"/>
      <c r="AY94" s="91"/>
    </row>
    <row r="95" spans="1:54" ht="16.2" x14ac:dyDescent="0.3">
      <c r="A95" s="4"/>
      <c r="B95" s="55"/>
      <c r="C95" s="61"/>
      <c r="D95" s="6"/>
      <c r="E95" s="6"/>
      <c r="F95" s="6"/>
      <c r="G95" s="6"/>
      <c r="H95" s="6"/>
      <c r="I95" s="6"/>
      <c r="J95" s="6"/>
      <c r="K95" s="6"/>
      <c r="L95" s="6"/>
      <c r="M95" s="6"/>
      <c r="N95" s="7" t="s">
        <v>6605</v>
      </c>
      <c r="O95" s="182" t="str">
        <f>IF(AP95&gt;0,"ＯＫ","任意")</f>
        <v>任意</v>
      </c>
      <c r="P95" s="183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94" t="s">
        <v>6472</v>
      </c>
      <c r="AL95" s="6"/>
      <c r="AM95" s="6"/>
      <c r="AN95" s="6"/>
      <c r="AP95" s="91"/>
      <c r="AQ95" s="91"/>
      <c r="AR95" s="91"/>
      <c r="AS95" s="91"/>
      <c r="AT95" s="91"/>
      <c r="AU95" s="91"/>
      <c r="AV95" s="91"/>
      <c r="AW95" s="91"/>
      <c r="AX95" s="91"/>
      <c r="AY95" s="91">
        <f>$AP$95</f>
        <v>0</v>
      </c>
    </row>
    <row r="96" spans="1:54" ht="16.2" x14ac:dyDescent="0.3">
      <c r="A96" s="4"/>
      <c r="B96" s="55"/>
      <c r="C96" s="61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P96" s="91"/>
      <c r="AQ96" s="91"/>
      <c r="AR96" s="91"/>
      <c r="AS96" s="91"/>
      <c r="AT96" s="91"/>
      <c r="AU96" s="91"/>
      <c r="AV96" s="91"/>
      <c r="AW96" s="91"/>
      <c r="AX96" s="91"/>
      <c r="AY96" s="91"/>
    </row>
    <row r="97" spans="1:51" ht="16.2" x14ac:dyDescent="0.3">
      <c r="A97" s="4"/>
      <c r="B97" s="55"/>
      <c r="C97" s="61"/>
      <c r="D97" s="6"/>
      <c r="E97" s="6"/>
      <c r="F97" s="6"/>
      <c r="G97" s="6"/>
      <c r="H97" s="6"/>
      <c r="I97" s="6"/>
      <c r="J97" s="6"/>
      <c r="K97" s="6"/>
      <c r="L97" s="6"/>
      <c r="M97" s="6"/>
      <c r="N97" s="7" t="s">
        <v>52</v>
      </c>
      <c r="O97" s="182" t="str">
        <f>IF(AP97&gt;0,"ＯＫ","任意")</f>
        <v>任意</v>
      </c>
      <c r="P97" s="183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P97" s="91"/>
      <c r="AQ97" s="91"/>
      <c r="AR97" s="91"/>
      <c r="AS97" s="91"/>
      <c r="AT97" s="91"/>
      <c r="AU97" s="91"/>
      <c r="AV97" s="91"/>
      <c r="AW97" s="91"/>
      <c r="AX97" s="91"/>
      <c r="AY97" s="91">
        <f>$AP$97</f>
        <v>0</v>
      </c>
    </row>
    <row r="98" spans="1:51" ht="16.2" x14ac:dyDescent="0.3">
      <c r="A98" s="4"/>
      <c r="B98" s="55"/>
      <c r="C98" s="61"/>
      <c r="D98" s="6"/>
      <c r="E98" s="6"/>
      <c r="F98" s="6"/>
      <c r="G98" s="6"/>
      <c r="H98" s="6"/>
      <c r="I98" s="6"/>
      <c r="J98" s="6"/>
      <c r="K98" s="6"/>
      <c r="L98" s="6"/>
      <c r="M98" s="6"/>
      <c r="N98" s="7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P98" s="91"/>
      <c r="AQ98" s="91"/>
      <c r="AR98" s="91"/>
      <c r="AS98" s="91"/>
      <c r="AT98" s="91"/>
      <c r="AU98" s="91"/>
      <c r="AV98" s="91"/>
      <c r="AW98" s="91"/>
      <c r="AX98" s="91"/>
      <c r="AY98" s="91"/>
    </row>
    <row r="99" spans="1:51" ht="16.2" x14ac:dyDescent="0.3">
      <c r="A99" s="4"/>
      <c r="B99" s="55"/>
      <c r="C99" s="61"/>
      <c r="D99" s="6"/>
      <c r="E99" s="6"/>
      <c r="F99" s="6"/>
      <c r="G99" s="6"/>
      <c r="H99" s="6"/>
      <c r="I99" s="6"/>
      <c r="J99" s="6"/>
      <c r="K99" s="6"/>
      <c r="L99" s="6"/>
      <c r="M99" s="6"/>
      <c r="N99" s="7" t="s">
        <v>6562</v>
      </c>
      <c r="O99" s="182" t="str">
        <f>IF(Q99&gt;0,"ＯＫ","任意")</f>
        <v>任意</v>
      </c>
      <c r="P99" s="183"/>
      <c r="Q99" s="169"/>
      <c r="R99" s="170"/>
      <c r="S99" s="170"/>
      <c r="T99" s="170"/>
      <c r="U99" s="170"/>
      <c r="V99" s="170"/>
      <c r="W99" s="170"/>
      <c r="X99" s="170"/>
      <c r="Y99" s="170"/>
      <c r="Z99" s="170"/>
      <c r="AA99" s="170"/>
      <c r="AB99" s="170"/>
      <c r="AC99" s="170"/>
      <c r="AD99" s="170"/>
      <c r="AE99" s="170"/>
      <c r="AF99" s="170"/>
      <c r="AG99" s="170"/>
      <c r="AH99" s="170"/>
      <c r="AI99" s="170"/>
      <c r="AJ99" s="170"/>
      <c r="AK99" s="171"/>
      <c r="AL99" s="8" t="s">
        <v>16</v>
      </c>
      <c r="AM99" s="6"/>
      <c r="AN99" s="6"/>
      <c r="AP99" s="91"/>
      <c r="AQ99" s="91"/>
      <c r="AR99" s="91"/>
      <c r="AS99" s="91"/>
      <c r="AT99" s="91"/>
      <c r="AU99" s="91"/>
      <c r="AV99" s="91"/>
      <c r="AW99" s="91"/>
      <c r="AX99" s="91"/>
      <c r="AY99" s="91">
        <f>$Q$99</f>
        <v>0</v>
      </c>
    </row>
    <row r="100" spans="1:51" ht="16.2" x14ac:dyDescent="0.3">
      <c r="A100" s="4"/>
      <c r="B100" s="55"/>
      <c r="C100" s="61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175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  <c r="AB100" s="176"/>
      <c r="AC100" s="176"/>
      <c r="AD100" s="176"/>
      <c r="AE100" s="176"/>
      <c r="AF100" s="176"/>
      <c r="AG100" s="176"/>
      <c r="AH100" s="176"/>
      <c r="AI100" s="176"/>
      <c r="AJ100" s="176"/>
      <c r="AK100" s="177"/>
      <c r="AL100" s="6"/>
      <c r="AM100" s="6"/>
      <c r="AN100" s="6"/>
      <c r="AP100" s="91"/>
      <c r="AQ100" s="91"/>
      <c r="AR100" s="91"/>
      <c r="AS100" s="91"/>
      <c r="AT100" s="91"/>
      <c r="AU100" s="91"/>
      <c r="AV100" s="91"/>
      <c r="AW100" s="91"/>
      <c r="AX100" s="91"/>
      <c r="AY100" s="91">
        <f>$Q$100</f>
        <v>0</v>
      </c>
    </row>
    <row r="101" spans="1:51" ht="16.2" x14ac:dyDescent="0.3">
      <c r="A101" s="4"/>
      <c r="B101" s="55"/>
      <c r="C101" s="61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175"/>
      <c r="R101" s="176"/>
      <c r="S101" s="176"/>
      <c r="T101" s="176"/>
      <c r="U101" s="176"/>
      <c r="V101" s="176"/>
      <c r="W101" s="176"/>
      <c r="X101" s="176"/>
      <c r="Y101" s="176"/>
      <c r="Z101" s="176"/>
      <c r="AA101" s="176"/>
      <c r="AB101" s="176"/>
      <c r="AC101" s="176"/>
      <c r="AD101" s="176"/>
      <c r="AE101" s="176"/>
      <c r="AF101" s="176"/>
      <c r="AG101" s="176"/>
      <c r="AH101" s="176"/>
      <c r="AI101" s="176"/>
      <c r="AJ101" s="176"/>
      <c r="AK101" s="177"/>
      <c r="AL101" s="6"/>
      <c r="AM101" s="6"/>
      <c r="AN101" s="6"/>
      <c r="AP101" s="91"/>
      <c r="AQ101" s="91"/>
      <c r="AR101" s="91"/>
      <c r="AS101" s="91"/>
      <c r="AT101" s="91"/>
      <c r="AU101" s="91"/>
      <c r="AV101" s="91"/>
      <c r="AW101" s="91"/>
      <c r="AX101" s="91"/>
      <c r="AY101" s="91">
        <f>$Q$101</f>
        <v>0</v>
      </c>
    </row>
    <row r="102" spans="1:51" ht="16.2" x14ac:dyDescent="0.3">
      <c r="A102" s="4"/>
      <c r="B102" s="55"/>
      <c r="C102" s="61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175"/>
      <c r="R102" s="176"/>
      <c r="S102" s="176"/>
      <c r="T102" s="176"/>
      <c r="U102" s="176"/>
      <c r="V102" s="176"/>
      <c r="W102" s="176"/>
      <c r="X102" s="176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6"/>
      <c r="AK102" s="177"/>
      <c r="AL102" s="6"/>
      <c r="AM102" s="6"/>
      <c r="AN102" s="6"/>
      <c r="AP102" s="91"/>
      <c r="AQ102" s="91"/>
      <c r="AR102" s="91"/>
      <c r="AS102" s="91"/>
      <c r="AT102" s="91"/>
      <c r="AU102" s="91"/>
      <c r="AV102" s="91"/>
      <c r="AW102" s="91"/>
      <c r="AX102" s="91"/>
      <c r="AY102" s="91">
        <f>$Q$102</f>
        <v>0</v>
      </c>
    </row>
    <row r="103" spans="1:51" ht="16.2" x14ac:dyDescent="0.3">
      <c r="A103" s="4"/>
      <c r="B103" s="55"/>
      <c r="C103" s="61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172"/>
      <c r="R103" s="173"/>
      <c r="S103" s="173"/>
      <c r="T103" s="173"/>
      <c r="U103" s="173"/>
      <c r="V103" s="173"/>
      <c r="W103" s="173"/>
      <c r="X103" s="173"/>
      <c r="Y103" s="173"/>
      <c r="Z103" s="173"/>
      <c r="AA103" s="173"/>
      <c r="AB103" s="173"/>
      <c r="AC103" s="173"/>
      <c r="AD103" s="173"/>
      <c r="AE103" s="173"/>
      <c r="AF103" s="173"/>
      <c r="AG103" s="173"/>
      <c r="AH103" s="173"/>
      <c r="AI103" s="173"/>
      <c r="AJ103" s="173"/>
      <c r="AK103" s="174"/>
      <c r="AL103" s="6"/>
      <c r="AM103" s="6"/>
      <c r="AN103" s="6"/>
      <c r="AP103" s="91"/>
      <c r="AQ103" s="91"/>
      <c r="AR103" s="91"/>
      <c r="AS103" s="91"/>
      <c r="AT103" s="91"/>
      <c r="AU103" s="91"/>
      <c r="AV103" s="91"/>
      <c r="AW103" s="91"/>
      <c r="AX103" s="91"/>
      <c r="AY103" s="91">
        <f>$Q$103</f>
        <v>0</v>
      </c>
    </row>
    <row r="104" spans="1:51" ht="16.2" x14ac:dyDescent="0.3">
      <c r="A104" s="4"/>
      <c r="B104" s="55"/>
      <c r="C104" s="61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P104" s="91"/>
      <c r="AQ104" s="91"/>
      <c r="AR104" s="91"/>
      <c r="AS104" s="91"/>
      <c r="AT104" s="91"/>
      <c r="AU104" s="91"/>
      <c r="AV104" s="91"/>
      <c r="AW104" s="91"/>
      <c r="AX104" s="91"/>
      <c r="AY104" s="91"/>
    </row>
    <row r="105" spans="1:51" ht="18.600000000000001" x14ac:dyDescent="0.35">
      <c r="A105" s="4"/>
      <c r="B105" s="56" t="s">
        <v>64</v>
      </c>
      <c r="C105" s="62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 t="s">
        <v>6514</v>
      </c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P105" s="91" t="b">
        <v>0</v>
      </c>
      <c r="AQ105" s="91"/>
      <c r="AR105" s="91"/>
      <c r="AS105" s="91"/>
      <c r="AT105" s="91"/>
      <c r="AU105" s="91"/>
      <c r="AV105" s="91"/>
      <c r="AW105" s="91"/>
      <c r="AX105" s="91"/>
      <c r="AY105" s="91" t="str">
        <f>IF(AP105=TRUE,"1","0")</f>
        <v>0</v>
      </c>
    </row>
    <row r="106" spans="1:51" x14ac:dyDescent="0.2">
      <c r="A106" s="4"/>
      <c r="B106" s="57"/>
      <c r="C106" s="57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P106" s="91"/>
      <c r="AQ106" s="91"/>
      <c r="AR106" s="91"/>
      <c r="AS106" s="91"/>
      <c r="AT106" s="91"/>
      <c r="AU106" s="91"/>
      <c r="AV106" s="91"/>
      <c r="AW106" s="91"/>
      <c r="AX106" s="91"/>
      <c r="AY106" s="91"/>
    </row>
    <row r="107" spans="1:51" ht="16.2" x14ac:dyDescent="0.3">
      <c r="A107" s="4"/>
      <c r="B107" s="57"/>
      <c r="C107" s="63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31" t="s">
        <v>4701</v>
      </c>
      <c r="O107" s="32"/>
      <c r="P107" s="32"/>
      <c r="Q107" s="33"/>
      <c r="R107" s="32"/>
      <c r="S107" s="32"/>
      <c r="T107" s="32"/>
      <c r="U107" s="32"/>
      <c r="V107" s="32"/>
      <c r="W107" s="32"/>
      <c r="X107" s="32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P107" s="91"/>
      <c r="AQ107" s="91"/>
      <c r="AR107" s="91"/>
      <c r="AS107" s="91"/>
      <c r="AT107" s="91"/>
      <c r="AU107" s="91"/>
      <c r="AV107" s="91"/>
      <c r="AW107" s="91"/>
      <c r="AX107" s="91"/>
      <c r="AY107" s="91"/>
    </row>
    <row r="108" spans="1:51" ht="16.2" x14ac:dyDescent="0.3">
      <c r="A108" s="4"/>
      <c r="B108" s="57"/>
      <c r="C108" s="63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34" t="s">
        <v>4700</v>
      </c>
      <c r="O108" s="136" t="str">
        <f>IF(AP108&gt;0,"ＯＫ","必須")</f>
        <v>必須</v>
      </c>
      <c r="P108" s="181"/>
      <c r="Q108" s="32"/>
      <c r="R108" s="32"/>
      <c r="S108" s="32"/>
      <c r="T108" s="32"/>
      <c r="U108" s="32"/>
      <c r="V108" s="32"/>
      <c r="W108" s="32"/>
      <c r="X108" s="32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P108" s="91"/>
      <c r="AQ108" s="91"/>
      <c r="AR108" s="91"/>
      <c r="AS108" s="91"/>
      <c r="AT108" s="91"/>
      <c r="AU108" s="91"/>
      <c r="AV108" s="91"/>
      <c r="AW108" s="91"/>
      <c r="AX108" s="91"/>
      <c r="AY108" s="91">
        <f>$AP$108</f>
        <v>0</v>
      </c>
    </row>
    <row r="109" spans="1:51" x14ac:dyDescent="0.2">
      <c r="A109" s="4"/>
      <c r="B109" s="57"/>
      <c r="C109" s="63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P109" s="91"/>
      <c r="AQ109" s="91"/>
      <c r="AR109" s="91"/>
      <c r="AS109" s="91"/>
      <c r="AT109" s="91"/>
      <c r="AU109" s="91"/>
      <c r="AV109" s="91"/>
      <c r="AW109" s="91"/>
      <c r="AX109" s="91"/>
      <c r="AY109" s="91"/>
    </row>
    <row r="110" spans="1:51" ht="16.2" x14ac:dyDescent="0.3">
      <c r="A110" s="4"/>
      <c r="B110" s="57"/>
      <c r="C110" s="63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34" t="s">
        <v>4703</v>
      </c>
      <c r="O110" s="136" t="str">
        <f>IF(Q110&gt;0,"ＯＫ",IF(AP108=1,"必須",IF(AP108=2,"不要","")))</f>
        <v/>
      </c>
      <c r="P110" s="181"/>
      <c r="Q110" s="140"/>
      <c r="R110" s="141"/>
      <c r="S110" s="141"/>
      <c r="T110" s="141"/>
      <c r="U110" s="142"/>
      <c r="V110" s="35" t="s">
        <v>4702</v>
      </c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P110" s="91"/>
      <c r="AQ110" s="91"/>
      <c r="AR110" s="91"/>
      <c r="AS110" s="91"/>
      <c r="AT110" s="91"/>
      <c r="AU110" s="91"/>
      <c r="AV110" s="91"/>
      <c r="AW110" s="91"/>
      <c r="AX110" s="91"/>
      <c r="AY110" s="91">
        <f>$Q$110</f>
        <v>0</v>
      </c>
    </row>
    <row r="111" spans="1:51" ht="16.2" x14ac:dyDescent="0.3">
      <c r="A111" s="4"/>
      <c r="B111" s="57"/>
      <c r="C111" s="63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32"/>
      <c r="O111" s="32"/>
      <c r="P111" s="32"/>
      <c r="Q111" s="72" t="s">
        <v>6515</v>
      </c>
      <c r="R111" s="32"/>
      <c r="S111" s="32"/>
      <c r="T111" s="32"/>
      <c r="U111" s="32"/>
      <c r="V111" s="32"/>
      <c r="W111" s="32"/>
      <c r="X111" s="32"/>
      <c r="Y111" s="32"/>
      <c r="Z111" s="32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P111" s="91"/>
      <c r="AQ111" s="91"/>
      <c r="AR111" s="91"/>
      <c r="AS111" s="91"/>
      <c r="AT111" s="91"/>
      <c r="AU111" s="91"/>
      <c r="AV111" s="91"/>
      <c r="AW111" s="91"/>
      <c r="AX111" s="91"/>
      <c r="AY111" s="91"/>
    </row>
    <row r="112" spans="1:51" ht="16.2" x14ac:dyDescent="0.3">
      <c r="A112" s="4"/>
      <c r="B112" s="57"/>
      <c r="C112" s="63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34" t="s">
        <v>4704</v>
      </c>
      <c r="O112" s="136" t="str">
        <f>IF(AP108=2,IF(Q112&gt;0,IF(AB112&gt;0,"ＯＫ","必須"),"必須"),IF(AP108=1,"不要",""))</f>
        <v/>
      </c>
      <c r="P112" s="181"/>
      <c r="Q112" s="140"/>
      <c r="R112" s="141"/>
      <c r="S112" s="141"/>
      <c r="T112" s="141"/>
      <c r="U112" s="142"/>
      <c r="V112" s="35" t="s">
        <v>4702</v>
      </c>
      <c r="W112" s="18"/>
      <c r="X112" s="18"/>
      <c r="Y112" s="18"/>
      <c r="Z112" s="18" t="s">
        <v>4705</v>
      </c>
      <c r="AA112" s="18"/>
      <c r="AB112" s="140"/>
      <c r="AC112" s="141"/>
      <c r="AD112" s="141"/>
      <c r="AE112" s="141"/>
      <c r="AF112" s="142"/>
      <c r="AG112" s="35" t="s">
        <v>4702</v>
      </c>
      <c r="AH112" s="18"/>
      <c r="AI112" s="18"/>
      <c r="AJ112" s="18"/>
      <c r="AK112" s="18"/>
      <c r="AL112" s="18"/>
      <c r="AM112" s="18"/>
      <c r="AN112" s="18"/>
      <c r="AP112" s="91"/>
      <c r="AQ112" s="91"/>
      <c r="AR112" s="91"/>
      <c r="AS112" s="91"/>
      <c r="AT112" s="91"/>
      <c r="AU112" s="91"/>
      <c r="AV112" s="91"/>
      <c r="AW112" s="91"/>
      <c r="AX112" s="91"/>
      <c r="AY112" s="91">
        <f>$Q$112</f>
        <v>0</v>
      </c>
    </row>
    <row r="113" spans="1:51" ht="16.2" x14ac:dyDescent="0.3">
      <c r="A113" s="4"/>
      <c r="B113" s="57"/>
      <c r="C113" s="63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32"/>
      <c r="O113" s="32"/>
      <c r="P113" s="32"/>
      <c r="Q113" s="72" t="s">
        <v>6485</v>
      </c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P113" s="91"/>
      <c r="AQ113" s="91"/>
      <c r="AR113" s="91"/>
      <c r="AS113" s="91"/>
      <c r="AT113" s="91"/>
      <c r="AU113" s="91"/>
      <c r="AV113" s="91"/>
      <c r="AW113" s="91"/>
      <c r="AX113" s="91"/>
      <c r="AY113" s="91">
        <f>$AB$112</f>
        <v>0</v>
      </c>
    </row>
    <row r="114" spans="1:51" ht="16.2" x14ac:dyDescent="0.3">
      <c r="A114" s="4"/>
      <c r="B114" s="57"/>
      <c r="C114" s="63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34" t="s">
        <v>6496</v>
      </c>
      <c r="O114" s="136" t="str">
        <f>IF(AP114=TRUE,"ＯＫ","必須")</f>
        <v>必須</v>
      </c>
      <c r="P114" s="136"/>
      <c r="Q114" s="72"/>
      <c r="R114" s="32" t="s">
        <v>6494</v>
      </c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P114" s="91"/>
      <c r="AQ114" s="91"/>
      <c r="AR114" s="91"/>
      <c r="AS114" s="91"/>
      <c r="AT114" s="91"/>
      <c r="AU114" s="91"/>
      <c r="AV114" s="91"/>
      <c r="AW114" s="91"/>
      <c r="AX114" s="91"/>
      <c r="AY114" s="91">
        <f>IF(AP114=TRUE,1,0)</f>
        <v>0</v>
      </c>
    </row>
    <row r="115" spans="1:51" ht="16.2" x14ac:dyDescent="0.3">
      <c r="A115" s="4"/>
      <c r="B115" s="57"/>
      <c r="C115" s="63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32"/>
      <c r="O115" s="32"/>
      <c r="P115" s="32"/>
      <c r="Q115" s="72" t="s">
        <v>6498</v>
      </c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P115" s="91"/>
      <c r="AQ115" s="91"/>
      <c r="AR115" s="91"/>
      <c r="AS115" s="91"/>
      <c r="AT115" s="91"/>
      <c r="AU115" s="91"/>
      <c r="AV115" s="91"/>
      <c r="AW115" s="91"/>
      <c r="AX115" s="91"/>
      <c r="AY115" s="91"/>
    </row>
    <row r="116" spans="1:51" ht="16.2" x14ac:dyDescent="0.3">
      <c r="A116" s="4"/>
      <c r="B116" s="57"/>
      <c r="C116" s="63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31" t="s">
        <v>4706</v>
      </c>
      <c r="O116" s="32"/>
      <c r="P116" s="32"/>
      <c r="Q116" s="33"/>
      <c r="R116" s="32"/>
      <c r="S116" s="32"/>
      <c r="T116" s="32"/>
      <c r="U116" s="32"/>
      <c r="V116" s="32"/>
      <c r="W116" s="32"/>
      <c r="X116" s="32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P116" s="91"/>
      <c r="AQ116" s="91"/>
      <c r="AR116" s="91"/>
      <c r="AS116" s="91"/>
      <c r="AT116" s="91"/>
      <c r="AU116" s="91"/>
      <c r="AV116" s="91"/>
      <c r="AW116" s="91"/>
      <c r="AX116" s="91"/>
      <c r="AY116" s="91"/>
    </row>
    <row r="117" spans="1:51" ht="16.2" x14ac:dyDescent="0.3">
      <c r="A117" s="4"/>
      <c r="B117" s="57"/>
      <c r="C117" s="63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34" t="s">
        <v>4707</v>
      </c>
      <c r="O117" s="136" t="str">
        <f>IF(AP117&gt;0,"ＯＫ","必須")</f>
        <v>必須</v>
      </c>
      <c r="P117" s="181"/>
      <c r="Q117" s="32"/>
      <c r="R117" s="32"/>
      <c r="S117" s="32"/>
      <c r="T117" s="32"/>
      <c r="U117" s="32"/>
      <c r="V117" s="32"/>
      <c r="W117" s="32"/>
      <c r="X117" s="32"/>
      <c r="Y117" s="18"/>
      <c r="Z117" s="18"/>
      <c r="AA117" s="18"/>
      <c r="AB117" s="120" t="s">
        <v>6735</v>
      </c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P117" s="91"/>
      <c r="AQ117" s="91"/>
      <c r="AR117" s="91"/>
      <c r="AS117" s="91"/>
      <c r="AT117" s="91"/>
      <c r="AU117" s="91"/>
      <c r="AV117" s="91"/>
      <c r="AW117" s="91"/>
      <c r="AX117" s="91"/>
      <c r="AY117" s="91">
        <f>$AP$117</f>
        <v>0</v>
      </c>
    </row>
    <row r="118" spans="1:51" ht="16.2" x14ac:dyDescent="0.3">
      <c r="A118" s="4"/>
      <c r="B118" s="57"/>
      <c r="C118" s="63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32"/>
      <c r="P118" s="32"/>
      <c r="Q118" s="33"/>
      <c r="R118" s="32"/>
      <c r="S118" s="32"/>
      <c r="T118" s="32"/>
      <c r="U118" s="32"/>
      <c r="V118" s="32"/>
      <c r="W118" s="32"/>
      <c r="X118" s="32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P118" s="91"/>
      <c r="AQ118" s="91"/>
      <c r="AR118" s="91"/>
      <c r="AS118" s="91"/>
      <c r="AT118" s="91"/>
      <c r="AU118" s="91"/>
      <c r="AV118" s="91"/>
      <c r="AW118" s="91"/>
      <c r="AX118" s="91"/>
      <c r="AY118" s="91"/>
    </row>
    <row r="119" spans="1:51" ht="16.2" x14ac:dyDescent="0.3">
      <c r="A119" s="4"/>
      <c r="B119" s="57"/>
      <c r="C119" s="63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34" t="s">
        <v>4708</v>
      </c>
      <c r="O119" s="136" t="str">
        <f>IF(AP119&gt;0,"ＯＫ","必須")</f>
        <v>必須</v>
      </c>
      <c r="P119" s="181"/>
      <c r="Q119" s="32"/>
      <c r="R119" s="32"/>
      <c r="S119" s="32"/>
      <c r="T119" s="32"/>
      <c r="U119" s="32"/>
      <c r="V119" s="32"/>
      <c r="W119" s="32"/>
      <c r="X119" s="32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P119" s="91"/>
      <c r="AQ119" s="91"/>
      <c r="AR119" s="91"/>
      <c r="AS119" s="91"/>
      <c r="AT119" s="91"/>
      <c r="AU119" s="91"/>
      <c r="AV119" s="91"/>
      <c r="AW119" s="91"/>
      <c r="AX119" s="91"/>
      <c r="AY119" s="91">
        <f>$AP$119</f>
        <v>0</v>
      </c>
    </row>
    <row r="120" spans="1:51" ht="16.2" x14ac:dyDescent="0.3">
      <c r="A120" s="4"/>
      <c r="B120" s="57"/>
      <c r="C120" s="63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32"/>
      <c r="P120" s="32"/>
      <c r="Q120" s="33"/>
      <c r="R120" s="32"/>
      <c r="S120" s="32"/>
      <c r="T120" s="32"/>
      <c r="U120" s="32"/>
      <c r="V120" s="32"/>
      <c r="W120" s="32"/>
      <c r="X120" s="32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P120" s="91"/>
      <c r="AQ120" s="91"/>
      <c r="AR120" s="91"/>
      <c r="AS120" s="91"/>
      <c r="AT120" s="91"/>
      <c r="AU120" s="91"/>
      <c r="AV120" s="91"/>
      <c r="AW120" s="91"/>
      <c r="AX120" s="91"/>
      <c r="AY120" s="91"/>
    </row>
    <row r="121" spans="1:51" ht="16.2" x14ac:dyDescent="0.3">
      <c r="A121" s="4"/>
      <c r="B121" s="57"/>
      <c r="C121" s="63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34" t="s">
        <v>4709</v>
      </c>
      <c r="O121" s="136" t="str">
        <f>IF(AP121&gt;0,"ＯＫ","必須")</f>
        <v>必須</v>
      </c>
      <c r="P121" s="181"/>
      <c r="Q121" s="32"/>
      <c r="R121" s="32"/>
      <c r="S121" s="32"/>
      <c r="T121" s="32"/>
      <c r="U121" s="32"/>
      <c r="V121" s="32"/>
      <c r="W121" s="32"/>
      <c r="X121" s="32"/>
      <c r="Y121" s="18"/>
      <c r="Z121" s="18"/>
      <c r="AA121" s="18"/>
      <c r="AB121" s="120" t="s">
        <v>6734</v>
      </c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P121" s="91"/>
      <c r="AQ121" s="91"/>
      <c r="AR121" s="91"/>
      <c r="AS121" s="91"/>
      <c r="AT121" s="91"/>
      <c r="AU121" s="91"/>
      <c r="AV121" s="91"/>
      <c r="AW121" s="91"/>
      <c r="AX121" s="91"/>
      <c r="AY121" s="91">
        <f>$AP$121</f>
        <v>0</v>
      </c>
    </row>
    <row r="122" spans="1:51" x14ac:dyDescent="0.2">
      <c r="A122" s="4"/>
      <c r="B122" s="57"/>
      <c r="C122" s="63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P122" s="91"/>
      <c r="AQ122" s="91"/>
      <c r="AR122" s="91"/>
      <c r="AS122" s="91"/>
      <c r="AT122" s="91"/>
      <c r="AU122" s="91"/>
      <c r="AV122" s="91"/>
      <c r="AW122" s="91"/>
      <c r="AX122" s="91"/>
      <c r="AY122" s="91"/>
    </row>
    <row r="123" spans="1:51" ht="16.2" x14ac:dyDescent="0.3">
      <c r="A123" s="4"/>
      <c r="B123" s="57"/>
      <c r="C123" s="63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34" t="s">
        <v>4710</v>
      </c>
      <c r="O123" s="182" t="str">
        <f>IF(Q123&gt;0,"ＯＫ","任意")</f>
        <v>任意</v>
      </c>
      <c r="P123" s="183"/>
      <c r="Q123" s="154"/>
      <c r="R123" s="155"/>
      <c r="S123" s="156"/>
      <c r="T123" s="35" t="s">
        <v>4711</v>
      </c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P123" s="91"/>
      <c r="AQ123" s="91"/>
      <c r="AR123" s="91"/>
      <c r="AS123" s="91"/>
      <c r="AT123" s="91"/>
      <c r="AU123" s="91"/>
      <c r="AV123" s="91"/>
      <c r="AW123" s="91"/>
      <c r="AX123" s="91"/>
      <c r="AY123" s="91">
        <f>$Q$123</f>
        <v>0</v>
      </c>
    </row>
    <row r="124" spans="1:51" ht="16.2" x14ac:dyDescent="0.3">
      <c r="A124" s="4"/>
      <c r="B124" s="57"/>
      <c r="C124" s="63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72" t="s">
        <v>6516</v>
      </c>
      <c r="R124" s="32"/>
      <c r="S124" s="32"/>
      <c r="T124" s="32"/>
      <c r="U124" s="32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P124" s="91"/>
      <c r="AQ124" s="91"/>
      <c r="AR124" s="91"/>
      <c r="AS124" s="91"/>
      <c r="AT124" s="91"/>
      <c r="AU124" s="91"/>
      <c r="AV124" s="91"/>
      <c r="AW124" s="91"/>
      <c r="AX124" s="91"/>
      <c r="AY124" s="91"/>
    </row>
    <row r="125" spans="1:51" ht="16.2" x14ac:dyDescent="0.3">
      <c r="A125" s="4"/>
      <c r="B125" s="57"/>
      <c r="C125" s="63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34" t="s">
        <v>4712</v>
      </c>
      <c r="O125" s="182" t="str">
        <f>IF(Q125&gt;0,"ＯＫ","任意")</f>
        <v>任意</v>
      </c>
      <c r="P125" s="183"/>
      <c r="Q125" s="154"/>
      <c r="R125" s="155"/>
      <c r="S125" s="156"/>
      <c r="T125" s="35" t="s">
        <v>4711</v>
      </c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P125" s="91"/>
      <c r="AQ125" s="91"/>
      <c r="AR125" s="91"/>
      <c r="AS125" s="91"/>
      <c r="AT125" s="91"/>
      <c r="AU125" s="91"/>
      <c r="AV125" s="91"/>
      <c r="AW125" s="91"/>
      <c r="AX125" s="91"/>
      <c r="AY125" s="91">
        <f>$Q$125</f>
        <v>0</v>
      </c>
    </row>
    <row r="126" spans="1:51" ht="17.25" customHeight="1" x14ac:dyDescent="0.2">
      <c r="A126" s="4"/>
      <c r="B126" s="57"/>
      <c r="C126" s="63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72" t="s">
        <v>6517</v>
      </c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P126" s="91"/>
      <c r="AQ126" s="91"/>
      <c r="AR126" s="91"/>
      <c r="AS126" s="91"/>
      <c r="AT126" s="91"/>
      <c r="AU126" s="91"/>
      <c r="AV126" s="91"/>
      <c r="AW126" s="91"/>
      <c r="AX126" s="91"/>
      <c r="AY126" s="91"/>
    </row>
    <row r="127" spans="1:51" ht="16.2" x14ac:dyDescent="0.3">
      <c r="A127" s="4"/>
      <c r="B127" s="57"/>
      <c r="C127" s="63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34" t="s">
        <v>4715</v>
      </c>
      <c r="O127" s="182" t="str">
        <f>IF(Q127&gt;0,"ＯＫ",IF(AP134=1,"必須","任意"))</f>
        <v>任意</v>
      </c>
      <c r="P127" s="183"/>
      <c r="Q127" s="157"/>
      <c r="R127" s="158"/>
      <c r="S127" s="158"/>
      <c r="T127" s="158"/>
      <c r="U127" s="158"/>
      <c r="V127" s="158"/>
      <c r="W127" s="159"/>
      <c r="X127" s="35" t="s">
        <v>4716</v>
      </c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P127" s="91"/>
      <c r="AQ127" s="91"/>
      <c r="AR127" s="91"/>
      <c r="AS127" s="91"/>
      <c r="AT127" s="91"/>
      <c r="AU127" s="91"/>
      <c r="AV127" s="91"/>
      <c r="AW127" s="91"/>
      <c r="AX127" s="91"/>
      <c r="AY127" s="93">
        <f>$Q$127</f>
        <v>0</v>
      </c>
    </row>
    <row r="128" spans="1:51" ht="17.25" customHeight="1" x14ac:dyDescent="0.2">
      <c r="A128" s="4"/>
      <c r="B128" s="57"/>
      <c r="C128" s="63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72" t="s">
        <v>6518</v>
      </c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P128" s="91"/>
      <c r="AQ128" s="91"/>
      <c r="AR128" s="91"/>
      <c r="AS128" s="91"/>
      <c r="AT128" s="91"/>
      <c r="AU128" s="91"/>
      <c r="AV128" s="91"/>
      <c r="AW128" s="91"/>
      <c r="AX128" s="91"/>
      <c r="AY128" s="91"/>
    </row>
    <row r="129" spans="1:51" ht="16.2" x14ac:dyDescent="0.3">
      <c r="A129" s="4"/>
      <c r="B129" s="57"/>
      <c r="C129" s="63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34" t="s">
        <v>48</v>
      </c>
      <c r="O129" s="182" t="str">
        <f>IF(Q129&gt;0,"ＯＫ","任意")</f>
        <v>任意</v>
      </c>
      <c r="P129" s="183"/>
      <c r="Q129" s="137"/>
      <c r="R129" s="138"/>
      <c r="S129" s="138"/>
      <c r="T129" s="138"/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  <c r="AF129" s="138"/>
      <c r="AG129" s="138"/>
      <c r="AH129" s="138"/>
      <c r="AI129" s="138"/>
      <c r="AJ129" s="138"/>
      <c r="AK129" s="139"/>
      <c r="AL129" s="35" t="s">
        <v>16</v>
      </c>
      <c r="AM129" s="18"/>
      <c r="AN129" s="18"/>
      <c r="AP129" s="91"/>
      <c r="AQ129" s="91"/>
      <c r="AR129" s="91"/>
      <c r="AS129" s="91"/>
      <c r="AT129" s="91"/>
      <c r="AU129" s="91"/>
      <c r="AV129" s="91"/>
      <c r="AW129" s="91"/>
      <c r="AX129" s="91"/>
      <c r="AY129" s="91">
        <f>$Q$129</f>
        <v>0</v>
      </c>
    </row>
    <row r="130" spans="1:51" ht="16.2" x14ac:dyDescent="0.3">
      <c r="A130" s="4"/>
      <c r="B130" s="57"/>
      <c r="C130" s="63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32"/>
      <c r="O130" s="32"/>
      <c r="P130" s="32"/>
      <c r="Q130" s="72" t="s">
        <v>6490</v>
      </c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18"/>
      <c r="AN130" s="18"/>
      <c r="AP130" s="91"/>
      <c r="AQ130" s="91"/>
      <c r="AR130" s="91"/>
      <c r="AS130" s="91"/>
      <c r="AT130" s="91"/>
      <c r="AU130" s="91"/>
      <c r="AV130" s="91"/>
      <c r="AW130" s="91"/>
      <c r="AX130" s="91"/>
      <c r="AY130" s="91"/>
    </row>
    <row r="131" spans="1:51" ht="16.2" x14ac:dyDescent="0.3">
      <c r="A131" s="4"/>
      <c r="B131" s="57"/>
      <c r="C131" s="63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34" t="s">
        <v>49</v>
      </c>
      <c r="O131" s="182" t="str">
        <f>IF(Q131&gt;0,"ＯＫ","任意")</f>
        <v>任意</v>
      </c>
      <c r="P131" s="183"/>
      <c r="Q131" s="137"/>
      <c r="R131" s="138"/>
      <c r="S131" s="138"/>
      <c r="T131" s="138"/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  <c r="AE131" s="138"/>
      <c r="AF131" s="138"/>
      <c r="AG131" s="138"/>
      <c r="AH131" s="138"/>
      <c r="AI131" s="138"/>
      <c r="AJ131" s="138"/>
      <c r="AK131" s="139"/>
      <c r="AL131" s="35" t="s">
        <v>17</v>
      </c>
      <c r="AM131" s="18"/>
      <c r="AN131" s="18"/>
      <c r="AP131" s="91"/>
      <c r="AQ131" s="91"/>
      <c r="AR131" s="91"/>
      <c r="AS131" s="91"/>
      <c r="AT131" s="91"/>
      <c r="AU131" s="91"/>
      <c r="AV131" s="91"/>
      <c r="AW131" s="91"/>
      <c r="AX131" s="91"/>
      <c r="AY131" s="91">
        <f>$Q$131</f>
        <v>0</v>
      </c>
    </row>
    <row r="132" spans="1:51" x14ac:dyDescent="0.2">
      <c r="A132" s="4"/>
      <c r="B132" s="57"/>
      <c r="C132" s="63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72" t="s">
        <v>4713</v>
      </c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P132" s="91"/>
      <c r="AQ132" s="91"/>
      <c r="AR132" s="91"/>
      <c r="AS132" s="91"/>
      <c r="AT132" s="91"/>
      <c r="AU132" s="91"/>
      <c r="AV132" s="91"/>
      <c r="AW132" s="91"/>
      <c r="AX132" s="91"/>
      <c r="AY132" s="91"/>
    </row>
    <row r="133" spans="1:51" ht="16.2" x14ac:dyDescent="0.3">
      <c r="A133" s="4"/>
      <c r="B133" s="57"/>
      <c r="C133" s="63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31" t="s">
        <v>4714</v>
      </c>
      <c r="O133" s="32"/>
      <c r="P133" s="32"/>
      <c r="Q133" s="33"/>
      <c r="R133" s="32"/>
      <c r="S133" s="32"/>
      <c r="T133" s="32"/>
      <c r="U133" s="32"/>
      <c r="V133" s="32"/>
      <c r="W133" s="32"/>
      <c r="X133" s="32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P133" s="91"/>
      <c r="AQ133" s="91"/>
      <c r="AR133" s="91"/>
      <c r="AS133" s="91"/>
      <c r="AT133" s="91"/>
      <c r="AU133" s="91"/>
      <c r="AV133" s="91"/>
      <c r="AW133" s="91"/>
      <c r="AX133" s="91"/>
      <c r="AY133" s="91"/>
    </row>
    <row r="134" spans="1:51" ht="16.2" x14ac:dyDescent="0.3">
      <c r="A134" s="4"/>
      <c r="B134" s="57"/>
      <c r="C134" s="63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34" t="s">
        <v>4717</v>
      </c>
      <c r="O134" s="136" t="str">
        <f>IF(AP134&gt;0,IF(AE137&gt;0,"ＯＫ","必須"),"必須")</f>
        <v>必須</v>
      </c>
      <c r="P134" s="181"/>
      <c r="Q134" s="32"/>
      <c r="R134" s="32"/>
      <c r="S134" s="32"/>
      <c r="T134" s="32"/>
      <c r="U134" s="32"/>
      <c r="V134" s="32"/>
      <c r="W134" s="32"/>
      <c r="X134" s="32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P134" s="91"/>
      <c r="AQ134" s="91"/>
      <c r="AR134" s="91"/>
      <c r="AS134" s="91"/>
      <c r="AT134" s="91"/>
      <c r="AU134" s="91"/>
      <c r="AV134" s="91"/>
      <c r="AW134" s="91"/>
      <c r="AX134" s="91"/>
      <c r="AY134" s="91"/>
    </row>
    <row r="135" spans="1:51" x14ac:dyDescent="0.2">
      <c r="A135" s="4"/>
      <c r="B135" s="57"/>
      <c r="C135" s="63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P135" s="91"/>
      <c r="AQ135" s="91"/>
      <c r="AR135" s="91"/>
      <c r="AS135" s="91"/>
      <c r="AT135" s="91"/>
      <c r="AU135" s="91"/>
      <c r="AV135" s="91"/>
      <c r="AW135" s="91"/>
      <c r="AX135" s="91"/>
      <c r="AY135" s="91"/>
    </row>
    <row r="136" spans="1:51" x14ac:dyDescent="0.2">
      <c r="A136" s="4"/>
      <c r="B136" s="57"/>
      <c r="C136" s="63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P136" s="91"/>
      <c r="AQ136" s="91"/>
      <c r="AR136" s="91"/>
      <c r="AS136" s="91"/>
      <c r="AT136" s="91"/>
      <c r="AU136" s="91"/>
      <c r="AV136" s="91"/>
      <c r="AW136" s="91"/>
      <c r="AX136" s="91"/>
      <c r="AY136" s="91"/>
    </row>
    <row r="137" spans="1:51" ht="16.2" x14ac:dyDescent="0.3">
      <c r="A137" s="4"/>
      <c r="B137" s="57"/>
      <c r="C137" s="63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36" t="s">
        <v>4718</v>
      </c>
      <c r="AE137" s="166" t="str">
        <f>IF(AP134=1,Q127,"")</f>
        <v/>
      </c>
      <c r="AF137" s="167"/>
      <c r="AG137" s="167"/>
      <c r="AH137" s="167"/>
      <c r="AI137" s="167"/>
      <c r="AJ137" s="167"/>
      <c r="AK137" s="168"/>
      <c r="AL137" s="18"/>
      <c r="AM137" s="18"/>
      <c r="AN137" s="18"/>
      <c r="AP137" s="91"/>
      <c r="AQ137" s="91"/>
      <c r="AR137" s="91"/>
      <c r="AS137" s="91"/>
      <c r="AT137" s="91"/>
      <c r="AU137" s="91"/>
      <c r="AV137" s="91"/>
      <c r="AW137" s="91"/>
      <c r="AX137" s="91"/>
      <c r="AY137" s="93" t="str">
        <f>$AE$137</f>
        <v/>
      </c>
    </row>
    <row r="138" spans="1:51" x14ac:dyDescent="0.2">
      <c r="A138" s="4"/>
      <c r="B138" s="57"/>
      <c r="C138" s="63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P138" s="91"/>
      <c r="AQ138" s="91"/>
      <c r="AR138" s="91"/>
      <c r="AS138" s="91"/>
      <c r="AT138" s="91"/>
      <c r="AU138" s="91"/>
      <c r="AV138" s="91"/>
      <c r="AW138" s="91"/>
      <c r="AX138" s="91"/>
      <c r="AY138" s="91"/>
    </row>
    <row r="139" spans="1:51" ht="16.2" x14ac:dyDescent="0.3">
      <c r="A139" s="4"/>
      <c r="B139" s="57"/>
      <c r="C139" s="63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34" t="s">
        <v>48</v>
      </c>
      <c r="O139" s="136" t="str">
        <f>IF(Q139&gt;0,"ＯＫ",IF(AP134=1,"任意","必須"))</f>
        <v>必須</v>
      </c>
      <c r="P139" s="181"/>
      <c r="Q139" s="137"/>
      <c r="R139" s="138"/>
      <c r="S139" s="138"/>
      <c r="T139" s="138"/>
      <c r="U139" s="138"/>
      <c r="V139" s="138"/>
      <c r="W139" s="138"/>
      <c r="X139" s="138"/>
      <c r="Y139" s="138"/>
      <c r="Z139" s="138"/>
      <c r="AA139" s="138"/>
      <c r="AB139" s="138"/>
      <c r="AC139" s="138"/>
      <c r="AD139" s="138"/>
      <c r="AE139" s="138"/>
      <c r="AF139" s="138"/>
      <c r="AG139" s="138"/>
      <c r="AH139" s="138"/>
      <c r="AI139" s="138"/>
      <c r="AJ139" s="138"/>
      <c r="AK139" s="139"/>
      <c r="AL139" s="35" t="s">
        <v>16</v>
      </c>
      <c r="AM139" s="18"/>
      <c r="AN139" s="18"/>
      <c r="AP139" s="91"/>
      <c r="AQ139" s="91"/>
      <c r="AR139" s="91"/>
      <c r="AS139" s="91"/>
      <c r="AT139" s="91"/>
      <c r="AU139" s="91"/>
      <c r="AV139" s="91"/>
      <c r="AW139" s="91"/>
      <c r="AX139" s="91"/>
      <c r="AY139" s="91">
        <f>$Q$139</f>
        <v>0</v>
      </c>
    </row>
    <row r="140" spans="1:51" ht="16.2" x14ac:dyDescent="0.3">
      <c r="A140" s="4"/>
      <c r="B140" s="57"/>
      <c r="C140" s="63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32"/>
      <c r="O140" s="32"/>
      <c r="P140" s="32"/>
      <c r="Q140" s="72" t="s">
        <v>6527</v>
      </c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18"/>
      <c r="AN140" s="18"/>
      <c r="AP140" s="91"/>
      <c r="AQ140" s="91"/>
      <c r="AR140" s="91"/>
      <c r="AS140" s="91"/>
      <c r="AT140" s="91"/>
      <c r="AU140" s="91"/>
      <c r="AV140" s="91"/>
      <c r="AW140" s="91"/>
      <c r="AX140" s="91"/>
      <c r="AY140" s="91"/>
    </row>
    <row r="141" spans="1:51" ht="16.2" x14ac:dyDescent="0.3">
      <c r="A141" s="4"/>
      <c r="B141" s="57"/>
      <c r="C141" s="63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34" t="s">
        <v>49</v>
      </c>
      <c r="O141" s="136" t="str">
        <f>IF(Q141&gt;0,"ＯＫ",IF(AP134=1,"任意","必須"))</f>
        <v>必須</v>
      </c>
      <c r="P141" s="181"/>
      <c r="Q141" s="137"/>
      <c r="R141" s="138"/>
      <c r="S141" s="138"/>
      <c r="T141" s="138"/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9"/>
      <c r="AL141" s="35" t="s">
        <v>17</v>
      </c>
      <c r="AM141" s="18"/>
      <c r="AN141" s="18"/>
      <c r="AP141" s="91"/>
      <c r="AQ141" s="91"/>
      <c r="AR141" s="91"/>
      <c r="AS141" s="91"/>
      <c r="AT141" s="91"/>
      <c r="AU141" s="91"/>
      <c r="AV141" s="91"/>
      <c r="AW141" s="91"/>
      <c r="AX141" s="91"/>
      <c r="AY141" s="91">
        <f>$Q$141</f>
        <v>0</v>
      </c>
    </row>
    <row r="142" spans="1:51" x14ac:dyDescent="0.2">
      <c r="A142" s="4"/>
      <c r="B142" s="57"/>
      <c r="C142" s="63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72" t="s">
        <v>6528</v>
      </c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P142" s="91"/>
      <c r="AQ142" s="91"/>
      <c r="AR142" s="91"/>
      <c r="AS142" s="91"/>
      <c r="AT142" s="91"/>
      <c r="AU142" s="91"/>
      <c r="AV142" s="91"/>
      <c r="AW142" s="91"/>
      <c r="AX142" s="91"/>
      <c r="AY142" s="91"/>
    </row>
    <row r="143" spans="1:51" ht="16.5" customHeight="1" x14ac:dyDescent="0.3">
      <c r="A143" s="4"/>
      <c r="B143" s="57"/>
      <c r="C143" s="63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34" t="s">
        <v>6500</v>
      </c>
      <c r="O143" s="136" t="str">
        <f>IF(AP143=TRUE,"ＯＫ","必須")</f>
        <v>必須</v>
      </c>
      <c r="P143" s="136"/>
      <c r="Q143" s="72"/>
      <c r="R143" s="32" t="s">
        <v>6502</v>
      </c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P143" s="91"/>
      <c r="AQ143" s="91"/>
      <c r="AR143" s="91"/>
      <c r="AS143" s="91"/>
      <c r="AT143" s="91"/>
      <c r="AU143" s="91"/>
      <c r="AV143" s="91"/>
      <c r="AW143" s="91"/>
      <c r="AX143" s="91"/>
      <c r="AY143" s="91" t="str">
        <f>IF(AP143=TRUE,"1","0")</f>
        <v>0</v>
      </c>
    </row>
    <row r="144" spans="1:51" ht="16.5" customHeight="1" x14ac:dyDescent="0.2">
      <c r="A144" s="4"/>
      <c r="B144" s="57"/>
      <c r="C144" s="63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72" t="s">
        <v>6497</v>
      </c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P144" s="91"/>
      <c r="AQ144" s="91"/>
      <c r="AR144" s="91"/>
      <c r="AS144" s="91"/>
      <c r="AT144" s="91"/>
      <c r="AU144" s="91"/>
      <c r="AV144" s="91"/>
      <c r="AW144" s="91"/>
      <c r="AX144" s="91"/>
      <c r="AY144" s="91"/>
    </row>
    <row r="145" spans="1:51" ht="16.5" customHeight="1" x14ac:dyDescent="0.2">
      <c r="A145" s="4"/>
      <c r="B145" s="57"/>
      <c r="C145" s="63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72" t="s">
        <v>6530</v>
      </c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P145" s="91"/>
      <c r="AQ145" s="91"/>
      <c r="AR145" s="91"/>
      <c r="AS145" s="91"/>
      <c r="AT145" s="91"/>
      <c r="AU145" s="91"/>
      <c r="AV145" s="91"/>
      <c r="AW145" s="91"/>
      <c r="AX145" s="91"/>
      <c r="AY145" s="91"/>
    </row>
    <row r="146" spans="1:51" ht="16.5" customHeight="1" x14ac:dyDescent="0.2">
      <c r="A146" s="4"/>
      <c r="B146" s="57"/>
      <c r="C146" s="63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72" t="s">
        <v>6531</v>
      </c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P146" s="91"/>
      <c r="AQ146" s="91"/>
      <c r="AR146" s="91"/>
      <c r="AS146" s="91"/>
      <c r="AT146" s="91"/>
      <c r="AU146" s="91"/>
      <c r="AV146" s="91"/>
      <c r="AW146" s="91"/>
      <c r="AX146" s="91"/>
      <c r="AY146" s="91"/>
    </row>
    <row r="147" spans="1:51" ht="16.5" customHeight="1" x14ac:dyDescent="0.25">
      <c r="A147" s="4"/>
      <c r="B147" s="57"/>
      <c r="C147" s="63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33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P147" s="91"/>
      <c r="AQ147" s="91"/>
      <c r="AR147" s="91"/>
      <c r="AS147" s="91"/>
      <c r="AT147" s="91"/>
      <c r="AU147" s="91"/>
      <c r="AV147" s="91"/>
      <c r="AW147" s="91"/>
      <c r="AX147" s="91"/>
      <c r="AY147" s="91"/>
    </row>
    <row r="148" spans="1:51" ht="18.600000000000001" x14ac:dyDescent="0.35">
      <c r="A148" s="37"/>
      <c r="B148" s="58" t="s">
        <v>65</v>
      </c>
      <c r="C148" s="59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P148" s="91"/>
      <c r="AQ148" s="91"/>
      <c r="AR148" s="91"/>
      <c r="AS148" s="91"/>
      <c r="AT148" s="91"/>
      <c r="AU148" s="91"/>
      <c r="AV148" s="91"/>
      <c r="AW148" s="91"/>
      <c r="AX148" s="91"/>
      <c r="AY148" s="91"/>
    </row>
    <row r="149" spans="1:51" ht="16.2" x14ac:dyDescent="0.3">
      <c r="A149" s="38"/>
      <c r="B149" s="59"/>
      <c r="C149" s="59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P149" s="91"/>
      <c r="AQ149" s="91"/>
      <c r="AR149" s="91"/>
      <c r="AS149" s="91"/>
      <c r="AT149" s="91"/>
      <c r="AU149" s="91"/>
      <c r="AV149" s="91"/>
      <c r="AW149" s="91"/>
      <c r="AX149" s="91"/>
      <c r="AY149" s="91"/>
    </row>
    <row r="150" spans="1:51" ht="18.600000000000001" x14ac:dyDescent="0.35">
      <c r="A150" s="38"/>
      <c r="B150" s="59"/>
      <c r="C150" s="76" t="s">
        <v>4719</v>
      </c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 t="s">
        <v>6519</v>
      </c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94" t="s">
        <v>6472</v>
      </c>
      <c r="AC150" s="97" t="s">
        <v>6538</v>
      </c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P150" s="91" t="b">
        <v>0</v>
      </c>
      <c r="AQ150" s="91"/>
      <c r="AR150" s="91"/>
      <c r="AS150" s="91"/>
      <c r="AT150" s="91"/>
      <c r="AU150" s="91"/>
      <c r="AV150" s="91"/>
      <c r="AW150" s="91"/>
      <c r="AX150" s="91"/>
      <c r="AY150" s="91" t="str">
        <f>IF(AP150=TRUE,"1","0")</f>
        <v>0</v>
      </c>
    </row>
    <row r="151" spans="1:51" ht="18.600000000000001" x14ac:dyDescent="0.35">
      <c r="A151" s="38"/>
      <c r="B151" s="59"/>
      <c r="C151" s="76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P151" s="91"/>
      <c r="AQ151" s="91"/>
      <c r="AR151" s="91"/>
      <c r="AS151" s="91"/>
      <c r="AT151" s="91"/>
      <c r="AU151" s="91"/>
      <c r="AV151" s="91"/>
      <c r="AW151" s="91"/>
      <c r="AX151" s="91"/>
      <c r="AY151" s="91"/>
    </row>
    <row r="152" spans="1:51" ht="16.2" x14ac:dyDescent="0.3">
      <c r="A152" s="38"/>
      <c r="B152" s="59"/>
      <c r="C152" s="78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48" t="s">
        <v>4701</v>
      </c>
      <c r="O152" s="39"/>
      <c r="P152" s="39"/>
      <c r="Q152" s="49"/>
      <c r="R152" s="39"/>
      <c r="S152" s="39"/>
      <c r="T152" s="39"/>
      <c r="U152" s="39"/>
      <c r="V152" s="39"/>
      <c r="W152" s="39"/>
      <c r="X152" s="39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39"/>
      <c r="AN152" s="39"/>
      <c r="AP152" s="91"/>
      <c r="AQ152" s="91"/>
      <c r="AR152" s="91"/>
      <c r="AS152" s="91"/>
      <c r="AT152" s="91"/>
      <c r="AU152" s="91"/>
      <c r="AV152" s="91"/>
      <c r="AW152" s="91"/>
      <c r="AX152" s="91"/>
      <c r="AY152" s="91"/>
    </row>
    <row r="153" spans="1:51" ht="16.2" x14ac:dyDescent="0.3">
      <c r="A153" s="38"/>
      <c r="B153" s="59"/>
      <c r="C153" s="78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50" t="s">
        <v>4700</v>
      </c>
      <c r="O153" s="136" t="str">
        <f>IF(AP153&gt;0,"ＯＫ","必須")</f>
        <v>必須</v>
      </c>
      <c r="P153" s="136"/>
      <c r="Q153" s="39"/>
      <c r="R153" s="39"/>
      <c r="S153" s="39"/>
      <c r="T153" s="39"/>
      <c r="U153" s="39"/>
      <c r="V153" s="39"/>
      <c r="W153" s="39"/>
      <c r="X153" s="39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39"/>
      <c r="AN153" s="39"/>
      <c r="AP153" s="91"/>
      <c r="AQ153" s="91"/>
      <c r="AR153" s="91"/>
      <c r="AS153" s="91"/>
      <c r="AT153" s="91"/>
      <c r="AU153" s="91"/>
      <c r="AV153" s="91"/>
      <c r="AW153" s="91"/>
      <c r="AX153" s="91"/>
      <c r="AY153" s="91">
        <f>AP153</f>
        <v>0</v>
      </c>
    </row>
    <row r="154" spans="1:51" ht="16.2" x14ac:dyDescent="0.3">
      <c r="A154" s="38"/>
      <c r="B154" s="59"/>
      <c r="C154" s="78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39"/>
      <c r="AN154" s="39"/>
      <c r="AP154" s="91"/>
      <c r="AQ154" s="91"/>
      <c r="AR154" s="91"/>
      <c r="AS154" s="91"/>
      <c r="AT154" s="91"/>
      <c r="AU154" s="91"/>
      <c r="AV154" s="91"/>
      <c r="AW154" s="91"/>
      <c r="AX154" s="91"/>
      <c r="AY154" s="91"/>
    </row>
    <row r="155" spans="1:51" ht="16.2" x14ac:dyDescent="0.3">
      <c r="A155" s="38"/>
      <c r="B155" s="59"/>
      <c r="C155" s="78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50" t="s">
        <v>4703</v>
      </c>
      <c r="O155" s="136" t="str">
        <f>IF(Q155&gt;0,"ＯＫ",IF(AP153=1,"必須",IF(AP153=2,"不要","")))</f>
        <v/>
      </c>
      <c r="P155" s="181"/>
      <c r="Q155" s="140"/>
      <c r="R155" s="141"/>
      <c r="S155" s="141"/>
      <c r="T155" s="141"/>
      <c r="U155" s="142"/>
      <c r="V155" s="51" t="s">
        <v>4702</v>
      </c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39"/>
      <c r="AN155" s="39"/>
      <c r="AP155" s="91"/>
      <c r="AQ155" s="91"/>
      <c r="AR155" s="91"/>
      <c r="AS155" s="91"/>
      <c r="AT155" s="91"/>
      <c r="AU155" s="91"/>
      <c r="AV155" s="91"/>
      <c r="AW155" s="91"/>
      <c r="AX155" s="91"/>
      <c r="AY155" s="91">
        <f>$Q$155</f>
        <v>0</v>
      </c>
    </row>
    <row r="156" spans="1:51" ht="16.2" x14ac:dyDescent="0.3">
      <c r="A156" s="38"/>
      <c r="B156" s="59"/>
      <c r="C156" s="78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73" t="s">
        <v>6515</v>
      </c>
      <c r="R156" s="39"/>
      <c r="S156" s="39"/>
      <c r="T156" s="39"/>
      <c r="U156" s="39"/>
      <c r="V156" s="39"/>
      <c r="W156" s="39"/>
      <c r="X156" s="39"/>
      <c r="Y156" s="39"/>
      <c r="Z156" s="39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39"/>
      <c r="AN156" s="39"/>
      <c r="AP156" s="91"/>
      <c r="AQ156" s="91"/>
      <c r="AR156" s="91"/>
      <c r="AS156" s="91"/>
      <c r="AT156" s="91"/>
      <c r="AU156" s="91"/>
      <c r="AV156" s="91"/>
      <c r="AW156" s="91"/>
      <c r="AX156" s="91"/>
      <c r="AY156" s="91"/>
    </row>
    <row r="157" spans="1:51" ht="16.2" x14ac:dyDescent="0.3">
      <c r="A157" s="38"/>
      <c r="B157" s="59"/>
      <c r="C157" s="78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50" t="s">
        <v>4704</v>
      </c>
      <c r="O157" s="136" t="str">
        <f>IF(AP153=2,IF(Q157&gt;0,IF(AB157&gt;0,"ＯＫ","必須"),"必須"),IF(AP153=1,"不要",""))</f>
        <v/>
      </c>
      <c r="P157" s="181"/>
      <c r="Q157" s="140"/>
      <c r="R157" s="141"/>
      <c r="S157" s="141"/>
      <c r="T157" s="141"/>
      <c r="U157" s="142"/>
      <c r="V157" s="51" t="s">
        <v>4702</v>
      </c>
      <c r="W157" s="21"/>
      <c r="X157" s="21"/>
      <c r="Y157" s="21"/>
      <c r="Z157" s="21" t="s">
        <v>4705</v>
      </c>
      <c r="AA157" s="21"/>
      <c r="AB157" s="140"/>
      <c r="AC157" s="141"/>
      <c r="AD157" s="141"/>
      <c r="AE157" s="141"/>
      <c r="AF157" s="142"/>
      <c r="AG157" s="51" t="s">
        <v>4702</v>
      </c>
      <c r="AH157" s="21"/>
      <c r="AI157" s="21"/>
      <c r="AJ157" s="21"/>
      <c r="AK157" s="21"/>
      <c r="AL157" s="21"/>
      <c r="AM157" s="39"/>
      <c r="AN157" s="39"/>
      <c r="AP157" s="91"/>
      <c r="AQ157" s="91"/>
      <c r="AR157" s="91"/>
      <c r="AS157" s="91"/>
      <c r="AT157" s="91"/>
      <c r="AU157" s="91"/>
      <c r="AV157" s="91"/>
      <c r="AW157" s="91"/>
      <c r="AX157" s="91"/>
      <c r="AY157" s="91">
        <f>$Q$157</f>
        <v>0</v>
      </c>
    </row>
    <row r="158" spans="1:51" ht="16.2" x14ac:dyDescent="0.3">
      <c r="A158" s="38"/>
      <c r="B158" s="59"/>
      <c r="C158" s="78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73" t="s">
        <v>6485</v>
      </c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39"/>
      <c r="AN158" s="39"/>
      <c r="AP158" s="91"/>
      <c r="AQ158" s="91"/>
      <c r="AR158" s="91"/>
      <c r="AS158" s="91"/>
      <c r="AT158" s="91"/>
      <c r="AU158" s="91"/>
      <c r="AV158" s="91"/>
      <c r="AW158" s="91"/>
      <c r="AX158" s="91"/>
      <c r="AY158" s="91">
        <f>$AB$157</f>
        <v>0</v>
      </c>
    </row>
    <row r="159" spans="1:51" ht="16.2" x14ac:dyDescent="0.3">
      <c r="A159" s="38"/>
      <c r="B159" s="59"/>
      <c r="C159" s="78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50" t="s">
        <v>6495</v>
      </c>
      <c r="O159" s="136" t="str">
        <f>IF(AP159=TRUE,"ＯＫ","必須")</f>
        <v>必須</v>
      </c>
      <c r="P159" s="136"/>
      <c r="Q159" s="73"/>
      <c r="R159" s="39" t="s">
        <v>6493</v>
      </c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39"/>
      <c r="AN159" s="39"/>
      <c r="AP159" s="91"/>
      <c r="AQ159" s="91"/>
      <c r="AR159" s="91"/>
      <c r="AS159" s="91"/>
      <c r="AT159" s="91"/>
      <c r="AU159" s="91"/>
      <c r="AV159" s="91"/>
      <c r="AW159" s="91"/>
      <c r="AX159" s="91"/>
      <c r="AY159" s="91" t="str">
        <f>IF(AP159=TRUE,"1","0")</f>
        <v>0</v>
      </c>
    </row>
    <row r="160" spans="1:51" ht="16.2" x14ac:dyDescent="0.3">
      <c r="A160" s="38"/>
      <c r="B160" s="59"/>
      <c r="C160" s="78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73" t="s">
        <v>6499</v>
      </c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39"/>
      <c r="AN160" s="39"/>
      <c r="AP160" s="91"/>
      <c r="AQ160" s="91"/>
      <c r="AR160" s="91"/>
      <c r="AS160" s="91"/>
      <c r="AT160" s="91"/>
      <c r="AU160" s="91"/>
      <c r="AV160" s="91"/>
      <c r="AW160" s="91"/>
      <c r="AX160" s="91"/>
      <c r="AY160" s="91"/>
    </row>
    <row r="161" spans="1:51" ht="16.2" x14ac:dyDescent="0.3">
      <c r="A161" s="38"/>
      <c r="B161" s="59"/>
      <c r="C161" s="78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48" t="s">
        <v>4706</v>
      </c>
      <c r="O161" s="39"/>
      <c r="P161" s="39"/>
      <c r="Q161" s="49"/>
      <c r="R161" s="39"/>
      <c r="S161" s="39"/>
      <c r="T161" s="39"/>
      <c r="U161" s="39"/>
      <c r="V161" s="39"/>
      <c r="W161" s="39"/>
      <c r="X161" s="39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39"/>
      <c r="AN161" s="39"/>
      <c r="AP161" s="91"/>
      <c r="AQ161" s="91"/>
      <c r="AR161" s="91"/>
      <c r="AS161" s="91"/>
      <c r="AT161" s="91"/>
      <c r="AU161" s="91"/>
      <c r="AV161" s="91"/>
      <c r="AW161" s="91"/>
      <c r="AX161" s="91"/>
      <c r="AY161" s="91"/>
    </row>
    <row r="162" spans="1:51" ht="16.2" x14ac:dyDescent="0.3">
      <c r="A162" s="38"/>
      <c r="B162" s="59"/>
      <c r="C162" s="78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50" t="s">
        <v>4707</v>
      </c>
      <c r="O162" s="136" t="str">
        <f>IF(AP162&gt;0,"ＯＫ","必須")</f>
        <v>必須</v>
      </c>
      <c r="P162" s="181"/>
      <c r="Q162" s="39"/>
      <c r="R162" s="39"/>
      <c r="S162" s="39"/>
      <c r="T162" s="39"/>
      <c r="U162" s="39"/>
      <c r="V162" s="39"/>
      <c r="W162" s="39"/>
      <c r="X162" s="39"/>
      <c r="Y162" s="21"/>
      <c r="Z162" s="21"/>
      <c r="AA162" s="21"/>
      <c r="AB162" s="121" t="s">
        <v>6735</v>
      </c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39"/>
      <c r="AN162" s="39"/>
      <c r="AP162" s="91"/>
      <c r="AQ162" s="91"/>
      <c r="AR162" s="91"/>
      <c r="AS162" s="91"/>
      <c r="AT162" s="91"/>
      <c r="AU162" s="91"/>
      <c r="AV162" s="91"/>
      <c r="AW162" s="91"/>
      <c r="AX162" s="91"/>
      <c r="AY162" s="91">
        <f>$AP$162</f>
        <v>0</v>
      </c>
    </row>
    <row r="163" spans="1:51" ht="16.2" x14ac:dyDescent="0.3">
      <c r="A163" s="38"/>
      <c r="B163" s="59"/>
      <c r="C163" s="78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21"/>
      <c r="O163" s="39"/>
      <c r="P163" s="39"/>
      <c r="Q163" s="49"/>
      <c r="R163" s="39"/>
      <c r="S163" s="39"/>
      <c r="T163" s="39"/>
      <c r="U163" s="39"/>
      <c r="V163" s="39"/>
      <c r="W163" s="39"/>
      <c r="X163" s="39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39"/>
      <c r="AN163" s="39"/>
      <c r="AP163" s="91"/>
      <c r="AQ163" s="91"/>
      <c r="AR163" s="91"/>
      <c r="AS163" s="91"/>
      <c r="AT163" s="91"/>
      <c r="AU163" s="91"/>
      <c r="AV163" s="91"/>
      <c r="AW163" s="91"/>
      <c r="AX163" s="91"/>
      <c r="AY163" s="91"/>
    </row>
    <row r="164" spans="1:51" ht="16.2" x14ac:dyDescent="0.3">
      <c r="A164" s="38"/>
      <c r="B164" s="59"/>
      <c r="C164" s="78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50" t="s">
        <v>4708</v>
      </c>
      <c r="O164" s="136" t="str">
        <f>IF(AP164&gt;0,"ＯＫ","必須")</f>
        <v>必須</v>
      </c>
      <c r="P164" s="181"/>
      <c r="Q164" s="39"/>
      <c r="R164" s="39"/>
      <c r="S164" s="39"/>
      <c r="T164" s="39"/>
      <c r="U164" s="39"/>
      <c r="V164" s="39"/>
      <c r="W164" s="39"/>
      <c r="X164" s="39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39"/>
      <c r="AN164" s="39"/>
      <c r="AP164" s="91"/>
      <c r="AQ164" s="91"/>
      <c r="AR164" s="91"/>
      <c r="AS164" s="91"/>
      <c r="AT164" s="91"/>
      <c r="AU164" s="91"/>
      <c r="AV164" s="91"/>
      <c r="AW164" s="91"/>
      <c r="AX164" s="91"/>
      <c r="AY164" s="91">
        <f>$AP$164</f>
        <v>0</v>
      </c>
    </row>
    <row r="165" spans="1:51" ht="16.2" x14ac:dyDescent="0.3">
      <c r="A165" s="38"/>
      <c r="B165" s="59"/>
      <c r="C165" s="78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21"/>
      <c r="O165" s="39"/>
      <c r="P165" s="39"/>
      <c r="Q165" s="49"/>
      <c r="R165" s="39"/>
      <c r="S165" s="39"/>
      <c r="T165" s="39"/>
      <c r="U165" s="39"/>
      <c r="V165" s="39"/>
      <c r="W165" s="39"/>
      <c r="X165" s="39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39"/>
      <c r="AN165" s="39"/>
      <c r="AP165" s="91"/>
      <c r="AQ165" s="91"/>
      <c r="AR165" s="91"/>
      <c r="AS165" s="91"/>
      <c r="AT165" s="91"/>
      <c r="AU165" s="91"/>
      <c r="AV165" s="91"/>
      <c r="AW165" s="91"/>
      <c r="AX165" s="91"/>
      <c r="AY165" s="91"/>
    </row>
    <row r="166" spans="1:51" ht="16.2" x14ac:dyDescent="0.3">
      <c r="A166" s="38"/>
      <c r="B166" s="59"/>
      <c r="C166" s="78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50" t="s">
        <v>4709</v>
      </c>
      <c r="O166" s="136" t="str">
        <f>IF(AP166&gt;0,"ＯＫ","必須")</f>
        <v>必須</v>
      </c>
      <c r="P166" s="181"/>
      <c r="Q166" s="39"/>
      <c r="R166" s="39"/>
      <c r="S166" s="39"/>
      <c r="T166" s="39"/>
      <c r="U166" s="39"/>
      <c r="V166" s="39"/>
      <c r="W166" s="39"/>
      <c r="X166" s="39"/>
      <c r="Y166" s="21"/>
      <c r="Z166" s="21"/>
      <c r="AA166" s="21"/>
      <c r="AB166" s="121" t="s">
        <v>6734</v>
      </c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39"/>
      <c r="AN166" s="39"/>
      <c r="AP166" s="91"/>
      <c r="AQ166" s="91"/>
      <c r="AR166" s="91"/>
      <c r="AS166" s="91"/>
      <c r="AT166" s="91"/>
      <c r="AU166" s="91"/>
      <c r="AV166" s="91"/>
      <c r="AW166" s="91"/>
      <c r="AX166" s="91"/>
      <c r="AY166" s="91">
        <f>$AP$166</f>
        <v>0</v>
      </c>
    </row>
    <row r="167" spans="1:51" ht="16.2" x14ac:dyDescent="0.3">
      <c r="A167" s="38"/>
      <c r="B167" s="59"/>
      <c r="C167" s="78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39"/>
      <c r="AN167" s="39"/>
      <c r="AP167" s="91"/>
      <c r="AQ167" s="91"/>
      <c r="AR167" s="91"/>
      <c r="AS167" s="91"/>
      <c r="AT167" s="91"/>
      <c r="AU167" s="91"/>
      <c r="AV167" s="91"/>
      <c r="AW167" s="91"/>
      <c r="AX167" s="91"/>
      <c r="AY167" s="91"/>
    </row>
    <row r="168" spans="1:51" ht="16.2" x14ac:dyDescent="0.3">
      <c r="A168" s="38"/>
      <c r="B168" s="59"/>
      <c r="C168" s="78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50" t="s">
        <v>4710</v>
      </c>
      <c r="O168" s="182" t="str">
        <f>IF(Q168&gt;0,"ＯＫ","任意")</f>
        <v>任意</v>
      </c>
      <c r="P168" s="183"/>
      <c r="Q168" s="154"/>
      <c r="R168" s="155"/>
      <c r="S168" s="156"/>
      <c r="T168" s="89" t="s">
        <v>4711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21"/>
      <c r="AM168" s="39"/>
      <c r="AN168" s="39"/>
      <c r="AP168" s="91"/>
      <c r="AQ168" s="91"/>
      <c r="AR168" s="91"/>
      <c r="AS168" s="91"/>
      <c r="AT168" s="91"/>
      <c r="AU168" s="91"/>
      <c r="AV168" s="91"/>
      <c r="AW168" s="91"/>
      <c r="AX168" s="91"/>
      <c r="AY168" s="91">
        <f>$Q$168</f>
        <v>0</v>
      </c>
    </row>
    <row r="169" spans="1:51" ht="16.2" x14ac:dyDescent="0.3">
      <c r="A169" s="38"/>
      <c r="B169" s="59"/>
      <c r="C169" s="78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21"/>
      <c r="O169" s="21"/>
      <c r="P169" s="21"/>
      <c r="Q169" s="73" t="s">
        <v>6520</v>
      </c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21"/>
      <c r="AM169" s="39"/>
      <c r="AN169" s="39"/>
      <c r="AP169" s="91"/>
      <c r="AQ169" s="91"/>
      <c r="AR169" s="91"/>
      <c r="AS169" s="91"/>
      <c r="AT169" s="91"/>
      <c r="AU169" s="91"/>
      <c r="AV169" s="91"/>
      <c r="AW169" s="91"/>
      <c r="AX169" s="91"/>
      <c r="AY169" s="91"/>
    </row>
    <row r="170" spans="1:51" ht="16.2" x14ac:dyDescent="0.3">
      <c r="A170" s="38"/>
      <c r="B170" s="59"/>
      <c r="C170" s="78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50" t="s">
        <v>4712</v>
      </c>
      <c r="O170" s="182" t="str">
        <f>IF(Q170&gt;0,"ＯＫ","任意")</f>
        <v>任意</v>
      </c>
      <c r="P170" s="183"/>
      <c r="Q170" s="154"/>
      <c r="R170" s="155"/>
      <c r="S170" s="156"/>
      <c r="T170" s="89" t="s">
        <v>4711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21"/>
      <c r="AM170" s="39"/>
      <c r="AN170" s="39"/>
      <c r="AP170" s="91"/>
      <c r="AQ170" s="91"/>
      <c r="AR170" s="91"/>
      <c r="AS170" s="91"/>
      <c r="AT170" s="91"/>
      <c r="AU170" s="91"/>
      <c r="AV170" s="91"/>
      <c r="AW170" s="91"/>
      <c r="AX170" s="91"/>
      <c r="AY170" s="91">
        <f>$Q$170</f>
        <v>0</v>
      </c>
    </row>
    <row r="171" spans="1:51" ht="16.2" x14ac:dyDescent="0.3">
      <c r="A171" s="38"/>
      <c r="B171" s="59"/>
      <c r="C171" s="78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21"/>
      <c r="O171" s="21"/>
      <c r="P171" s="21"/>
      <c r="Q171" s="73" t="s">
        <v>6521</v>
      </c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21"/>
      <c r="AM171" s="39"/>
      <c r="AN171" s="39"/>
      <c r="AP171" s="91"/>
      <c r="AQ171" s="91"/>
      <c r="AR171" s="91"/>
      <c r="AS171" s="91"/>
      <c r="AT171" s="91"/>
      <c r="AU171" s="91"/>
      <c r="AV171" s="91"/>
      <c r="AW171" s="91"/>
      <c r="AX171" s="91"/>
      <c r="AY171" s="91"/>
    </row>
    <row r="172" spans="1:51" ht="16.2" x14ac:dyDescent="0.3">
      <c r="A172" s="38"/>
      <c r="B172" s="59"/>
      <c r="C172" s="78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50" t="s">
        <v>4715</v>
      </c>
      <c r="O172" s="182" t="str">
        <f>IF(Q172&gt;0,"ＯＫ",IF(AP179=1,"必須","任意"))</f>
        <v>任意</v>
      </c>
      <c r="P172" s="183"/>
      <c r="Q172" s="157"/>
      <c r="R172" s="158"/>
      <c r="S172" s="158"/>
      <c r="T172" s="158"/>
      <c r="U172" s="158"/>
      <c r="V172" s="158"/>
      <c r="W172" s="159"/>
      <c r="X172" s="89" t="s">
        <v>4716</v>
      </c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21"/>
      <c r="AM172" s="39"/>
      <c r="AN172" s="39"/>
      <c r="AP172" s="91"/>
      <c r="AQ172" s="91"/>
      <c r="AR172" s="91"/>
      <c r="AS172" s="91"/>
      <c r="AT172" s="91"/>
      <c r="AU172" s="91"/>
      <c r="AV172" s="91"/>
      <c r="AW172" s="91"/>
      <c r="AX172" s="91"/>
      <c r="AY172" s="93">
        <f>$Q$172</f>
        <v>0</v>
      </c>
    </row>
    <row r="173" spans="1:51" ht="16.2" x14ac:dyDescent="0.3">
      <c r="A173" s="38"/>
      <c r="B173" s="59"/>
      <c r="C173" s="78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21"/>
      <c r="O173" s="21"/>
      <c r="P173" s="21"/>
      <c r="Q173" s="73" t="s">
        <v>6523</v>
      </c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21"/>
      <c r="AM173" s="39"/>
      <c r="AN173" s="39"/>
      <c r="AP173" s="91"/>
      <c r="AQ173" s="91"/>
      <c r="AR173" s="91"/>
      <c r="AS173" s="91"/>
      <c r="AT173" s="91"/>
      <c r="AU173" s="91"/>
      <c r="AV173" s="91"/>
      <c r="AW173" s="91"/>
      <c r="AX173" s="91"/>
      <c r="AY173" s="91"/>
    </row>
    <row r="174" spans="1:51" ht="16.2" x14ac:dyDescent="0.3">
      <c r="A174" s="38"/>
      <c r="B174" s="59"/>
      <c r="C174" s="78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50" t="s">
        <v>48</v>
      </c>
      <c r="O174" s="182" t="str">
        <f>IF(Q174&gt;0,"ＯＫ","任意")</f>
        <v>任意</v>
      </c>
      <c r="P174" s="183"/>
      <c r="Q174" s="137"/>
      <c r="R174" s="138"/>
      <c r="S174" s="138"/>
      <c r="T174" s="138"/>
      <c r="U174" s="138"/>
      <c r="V174" s="138"/>
      <c r="W174" s="138"/>
      <c r="X174" s="138"/>
      <c r="Y174" s="138"/>
      <c r="Z174" s="138"/>
      <c r="AA174" s="138"/>
      <c r="AB174" s="138"/>
      <c r="AC174" s="138"/>
      <c r="AD174" s="138"/>
      <c r="AE174" s="138"/>
      <c r="AF174" s="138"/>
      <c r="AG174" s="138"/>
      <c r="AH174" s="138"/>
      <c r="AI174" s="138"/>
      <c r="AJ174" s="138"/>
      <c r="AK174" s="139"/>
      <c r="AL174" s="51" t="s">
        <v>16</v>
      </c>
      <c r="AM174" s="39"/>
      <c r="AN174" s="39"/>
      <c r="AP174" s="91"/>
      <c r="AQ174" s="91"/>
      <c r="AR174" s="91"/>
      <c r="AS174" s="91"/>
      <c r="AT174" s="91"/>
      <c r="AU174" s="91"/>
      <c r="AV174" s="91"/>
      <c r="AW174" s="91"/>
      <c r="AX174" s="91"/>
      <c r="AY174" s="91">
        <f>$Q$174</f>
        <v>0</v>
      </c>
    </row>
    <row r="175" spans="1:51" ht="16.2" x14ac:dyDescent="0.3">
      <c r="A175" s="38"/>
      <c r="B175" s="59"/>
      <c r="C175" s="78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73" t="s">
        <v>6490</v>
      </c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P175" s="91"/>
      <c r="AQ175" s="91"/>
      <c r="AR175" s="91"/>
      <c r="AS175" s="91"/>
      <c r="AT175" s="91"/>
      <c r="AU175" s="91"/>
      <c r="AV175" s="91"/>
      <c r="AW175" s="91"/>
      <c r="AX175" s="91"/>
      <c r="AY175" s="91"/>
    </row>
    <row r="176" spans="1:51" ht="16.2" x14ac:dyDescent="0.3">
      <c r="A176" s="38"/>
      <c r="B176" s="59"/>
      <c r="C176" s="78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50" t="s">
        <v>49</v>
      </c>
      <c r="O176" s="182" t="str">
        <f>IF(Q176&gt;0,"ＯＫ","任意")</f>
        <v>任意</v>
      </c>
      <c r="P176" s="183"/>
      <c r="Q176" s="137"/>
      <c r="R176" s="138"/>
      <c r="S176" s="138"/>
      <c r="T176" s="138"/>
      <c r="U176" s="138"/>
      <c r="V176" s="138"/>
      <c r="W176" s="138"/>
      <c r="X176" s="138"/>
      <c r="Y176" s="138"/>
      <c r="Z176" s="138"/>
      <c r="AA176" s="138"/>
      <c r="AB176" s="138"/>
      <c r="AC176" s="138"/>
      <c r="AD176" s="138"/>
      <c r="AE176" s="138"/>
      <c r="AF176" s="138"/>
      <c r="AG176" s="138"/>
      <c r="AH176" s="138"/>
      <c r="AI176" s="138"/>
      <c r="AJ176" s="138"/>
      <c r="AK176" s="139"/>
      <c r="AL176" s="51" t="s">
        <v>17</v>
      </c>
      <c r="AM176" s="39"/>
      <c r="AN176" s="39"/>
      <c r="AP176" s="91"/>
      <c r="AQ176" s="91"/>
      <c r="AR176" s="91"/>
      <c r="AS176" s="91"/>
      <c r="AT176" s="91"/>
      <c r="AU176" s="91"/>
      <c r="AV176" s="91"/>
      <c r="AW176" s="91"/>
      <c r="AX176" s="91"/>
      <c r="AY176" s="91">
        <f>$Q$176</f>
        <v>0</v>
      </c>
    </row>
    <row r="177" spans="1:51" ht="16.2" x14ac:dyDescent="0.3">
      <c r="A177" s="38"/>
      <c r="B177" s="59"/>
      <c r="C177" s="78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21"/>
      <c r="O177" s="21"/>
      <c r="P177" s="21"/>
      <c r="Q177" s="73" t="s">
        <v>4713</v>
      </c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21"/>
      <c r="AM177" s="39"/>
      <c r="AN177" s="39"/>
      <c r="AP177" s="91"/>
      <c r="AQ177" s="91"/>
      <c r="AR177" s="91"/>
      <c r="AS177" s="91"/>
      <c r="AT177" s="91"/>
      <c r="AU177" s="91"/>
      <c r="AV177" s="91"/>
      <c r="AW177" s="91"/>
      <c r="AX177" s="91"/>
      <c r="AY177" s="91"/>
    </row>
    <row r="178" spans="1:51" ht="16.2" x14ac:dyDescent="0.3">
      <c r="A178" s="38"/>
      <c r="B178" s="59"/>
      <c r="C178" s="78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48" t="s">
        <v>4714</v>
      </c>
      <c r="O178" s="39"/>
      <c r="P178" s="39"/>
      <c r="Q178" s="49"/>
      <c r="R178" s="39"/>
      <c r="S178" s="39"/>
      <c r="T178" s="39"/>
      <c r="U178" s="39"/>
      <c r="V178" s="39"/>
      <c r="W178" s="39"/>
      <c r="X178" s="39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39"/>
      <c r="AN178" s="39"/>
      <c r="AP178" s="91"/>
      <c r="AQ178" s="91"/>
      <c r="AR178" s="91"/>
      <c r="AS178" s="91"/>
      <c r="AT178" s="91"/>
      <c r="AU178" s="91"/>
      <c r="AV178" s="91"/>
      <c r="AW178" s="91"/>
      <c r="AX178" s="91"/>
      <c r="AY178" s="91"/>
    </row>
    <row r="179" spans="1:51" ht="16.2" x14ac:dyDescent="0.3">
      <c r="A179" s="38"/>
      <c r="B179" s="59"/>
      <c r="C179" s="78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50" t="s">
        <v>4717</v>
      </c>
      <c r="O179" s="136" t="str">
        <f>IF(AP179&gt;0,IF(AE182&gt;0,"ＯＫ","必須"),"必須")</f>
        <v>必須</v>
      </c>
      <c r="P179" s="181"/>
      <c r="Q179" s="39"/>
      <c r="R179" s="39"/>
      <c r="S179" s="39"/>
      <c r="T179" s="39"/>
      <c r="U179" s="39"/>
      <c r="V179" s="39"/>
      <c r="W179" s="39"/>
      <c r="X179" s="39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39"/>
      <c r="AN179" s="39"/>
      <c r="AP179" s="91"/>
      <c r="AQ179" s="91"/>
      <c r="AR179" s="91"/>
      <c r="AS179" s="91"/>
      <c r="AT179" s="91"/>
      <c r="AU179" s="91"/>
      <c r="AV179" s="91"/>
      <c r="AW179" s="91"/>
      <c r="AX179" s="91"/>
      <c r="AY179" s="91"/>
    </row>
    <row r="180" spans="1:51" ht="16.2" x14ac:dyDescent="0.3">
      <c r="A180" s="38"/>
      <c r="B180" s="59"/>
      <c r="C180" s="78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39"/>
      <c r="AN180" s="39"/>
      <c r="AP180" s="91"/>
      <c r="AQ180" s="91"/>
      <c r="AR180" s="91"/>
      <c r="AS180" s="91"/>
      <c r="AT180" s="91"/>
      <c r="AU180" s="91"/>
      <c r="AV180" s="91"/>
      <c r="AW180" s="91"/>
      <c r="AX180" s="91"/>
      <c r="AY180" s="91"/>
    </row>
    <row r="181" spans="1:51" ht="16.2" x14ac:dyDescent="0.3">
      <c r="A181" s="38"/>
      <c r="B181" s="59"/>
      <c r="C181" s="78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39"/>
      <c r="AN181" s="39"/>
      <c r="AP181" s="91"/>
      <c r="AQ181" s="91"/>
      <c r="AR181" s="91"/>
      <c r="AS181" s="91"/>
      <c r="AT181" s="91"/>
      <c r="AU181" s="91"/>
      <c r="AV181" s="91"/>
      <c r="AW181" s="91"/>
      <c r="AX181" s="91"/>
      <c r="AY181" s="91"/>
    </row>
    <row r="182" spans="1:51" ht="16.2" x14ac:dyDescent="0.3">
      <c r="A182" s="38"/>
      <c r="B182" s="59"/>
      <c r="C182" s="78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52" t="s">
        <v>4718</v>
      </c>
      <c r="AE182" s="148" t="str">
        <f>IF(AP179=1,Q172,"")</f>
        <v/>
      </c>
      <c r="AF182" s="149"/>
      <c r="AG182" s="149"/>
      <c r="AH182" s="149"/>
      <c r="AI182" s="149"/>
      <c r="AJ182" s="149"/>
      <c r="AK182" s="150"/>
      <c r="AL182" s="21"/>
      <c r="AM182" s="39"/>
      <c r="AN182" s="39"/>
      <c r="AP182" s="91"/>
      <c r="AQ182" s="91"/>
      <c r="AR182" s="91"/>
      <c r="AS182" s="91"/>
      <c r="AT182" s="91"/>
      <c r="AU182" s="91"/>
      <c r="AV182" s="91"/>
      <c r="AW182" s="91"/>
      <c r="AX182" s="91"/>
      <c r="AY182" s="93" t="str">
        <f>$AE$182</f>
        <v/>
      </c>
    </row>
    <row r="183" spans="1:51" ht="16.2" x14ac:dyDescent="0.3">
      <c r="A183" s="38"/>
      <c r="B183" s="59"/>
      <c r="C183" s="78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39"/>
      <c r="AN183" s="39"/>
      <c r="AP183" s="91"/>
      <c r="AQ183" s="91"/>
      <c r="AR183" s="91"/>
      <c r="AS183" s="91"/>
      <c r="AT183" s="91"/>
      <c r="AU183" s="91"/>
      <c r="AV183" s="91"/>
      <c r="AW183" s="91"/>
      <c r="AX183" s="91"/>
      <c r="AY183" s="91"/>
    </row>
    <row r="184" spans="1:51" ht="16.2" x14ac:dyDescent="0.3">
      <c r="A184" s="38"/>
      <c r="B184" s="59"/>
      <c r="C184" s="78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50" t="s">
        <v>48</v>
      </c>
      <c r="O184" s="136" t="str">
        <f>IF(Q184&gt;0,"ＯＫ",IF(AP179=1,"任意","必須"))</f>
        <v>必須</v>
      </c>
      <c r="P184" s="181"/>
      <c r="Q184" s="137"/>
      <c r="R184" s="138"/>
      <c r="S184" s="138"/>
      <c r="T184" s="138"/>
      <c r="U184" s="138"/>
      <c r="V184" s="138"/>
      <c r="W184" s="138"/>
      <c r="X184" s="138"/>
      <c r="Y184" s="138"/>
      <c r="Z184" s="138"/>
      <c r="AA184" s="138"/>
      <c r="AB184" s="138"/>
      <c r="AC184" s="138"/>
      <c r="AD184" s="138"/>
      <c r="AE184" s="138"/>
      <c r="AF184" s="138"/>
      <c r="AG184" s="138"/>
      <c r="AH184" s="138"/>
      <c r="AI184" s="138"/>
      <c r="AJ184" s="138"/>
      <c r="AK184" s="139"/>
      <c r="AL184" s="51" t="s">
        <v>16</v>
      </c>
      <c r="AM184" s="39"/>
      <c r="AN184" s="39"/>
      <c r="AP184" s="91"/>
      <c r="AQ184" s="91"/>
      <c r="AR184" s="91"/>
      <c r="AS184" s="91"/>
      <c r="AT184" s="91"/>
      <c r="AU184" s="91"/>
      <c r="AV184" s="91"/>
      <c r="AW184" s="91"/>
      <c r="AX184" s="91"/>
      <c r="AY184" s="91">
        <f>$Q$184</f>
        <v>0</v>
      </c>
    </row>
    <row r="185" spans="1:51" ht="16.2" x14ac:dyDescent="0.3">
      <c r="A185" s="38"/>
      <c r="B185" s="59"/>
      <c r="C185" s="78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73" t="s">
        <v>6529</v>
      </c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P185" s="91"/>
      <c r="AQ185" s="91"/>
      <c r="AR185" s="91"/>
      <c r="AS185" s="91"/>
      <c r="AT185" s="91"/>
      <c r="AU185" s="91"/>
      <c r="AV185" s="91"/>
      <c r="AW185" s="91"/>
      <c r="AX185" s="91"/>
      <c r="AY185" s="91"/>
    </row>
    <row r="186" spans="1:51" ht="16.2" x14ac:dyDescent="0.3">
      <c r="A186" s="38"/>
      <c r="B186" s="59"/>
      <c r="C186" s="78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50" t="s">
        <v>49</v>
      </c>
      <c r="O186" s="136" t="str">
        <f>IF(Q186&gt;0,"ＯＫ",IF(AP179=1,"任意","必須"))</f>
        <v>必須</v>
      </c>
      <c r="P186" s="181"/>
      <c r="Q186" s="137"/>
      <c r="R186" s="138"/>
      <c r="S186" s="138"/>
      <c r="T186" s="138"/>
      <c r="U186" s="138"/>
      <c r="V186" s="138"/>
      <c r="W186" s="138"/>
      <c r="X186" s="138"/>
      <c r="Y186" s="138"/>
      <c r="Z186" s="138"/>
      <c r="AA186" s="138"/>
      <c r="AB186" s="138"/>
      <c r="AC186" s="138"/>
      <c r="AD186" s="138"/>
      <c r="AE186" s="138"/>
      <c r="AF186" s="138"/>
      <c r="AG186" s="138"/>
      <c r="AH186" s="138"/>
      <c r="AI186" s="138"/>
      <c r="AJ186" s="138"/>
      <c r="AK186" s="139"/>
      <c r="AL186" s="51" t="s">
        <v>17</v>
      </c>
      <c r="AM186" s="39"/>
      <c r="AN186" s="39"/>
      <c r="AP186" s="91"/>
      <c r="AQ186" s="91"/>
      <c r="AR186" s="91"/>
      <c r="AS186" s="91"/>
      <c r="AT186" s="91"/>
      <c r="AU186" s="91"/>
      <c r="AV186" s="91"/>
      <c r="AW186" s="91"/>
      <c r="AX186" s="91"/>
      <c r="AY186" s="91">
        <f>$Q$186</f>
        <v>0</v>
      </c>
    </row>
    <row r="187" spans="1:51" ht="16.2" x14ac:dyDescent="0.3">
      <c r="A187" s="38"/>
      <c r="B187" s="59"/>
      <c r="C187" s="78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21"/>
      <c r="O187" s="21"/>
      <c r="P187" s="21"/>
      <c r="Q187" s="73" t="s">
        <v>6528</v>
      </c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39"/>
      <c r="AN187" s="39"/>
      <c r="AP187" s="91"/>
      <c r="AQ187" s="91"/>
      <c r="AR187" s="91"/>
      <c r="AS187" s="91"/>
      <c r="AT187" s="91"/>
      <c r="AU187" s="91"/>
      <c r="AV187" s="91"/>
      <c r="AW187" s="91"/>
      <c r="AX187" s="91"/>
      <c r="AY187" s="91"/>
    </row>
    <row r="188" spans="1:51" ht="16.2" x14ac:dyDescent="0.3">
      <c r="A188" s="38"/>
      <c r="B188" s="59"/>
      <c r="C188" s="78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50" t="s">
        <v>6500</v>
      </c>
      <c r="O188" s="136" t="str">
        <f>IF(AP188=TRUE,"ＯＫ","必須")</f>
        <v>必須</v>
      </c>
      <c r="P188" s="136"/>
      <c r="Q188" s="73"/>
      <c r="R188" s="39" t="s">
        <v>6502</v>
      </c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P188" s="91"/>
      <c r="AQ188" s="91"/>
      <c r="AR188" s="91"/>
      <c r="AS188" s="91"/>
      <c r="AT188" s="91"/>
      <c r="AU188" s="91"/>
      <c r="AV188" s="91"/>
      <c r="AW188" s="91"/>
      <c r="AX188" s="91"/>
      <c r="AY188" s="91" t="str">
        <f>IF(AP188=TRUE,"1","0")</f>
        <v>0</v>
      </c>
    </row>
    <row r="189" spans="1:51" ht="16.2" x14ac:dyDescent="0.3">
      <c r="A189" s="38"/>
      <c r="B189" s="59"/>
      <c r="C189" s="78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73" t="s">
        <v>6497</v>
      </c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P189" s="91"/>
      <c r="AQ189" s="91"/>
      <c r="AR189" s="91"/>
      <c r="AS189" s="91"/>
      <c r="AT189" s="91"/>
      <c r="AU189" s="91"/>
      <c r="AV189" s="91"/>
      <c r="AW189" s="91"/>
      <c r="AX189" s="91"/>
      <c r="AY189" s="91"/>
    </row>
    <row r="190" spans="1:51" ht="16.2" x14ac:dyDescent="0.3">
      <c r="A190" s="38"/>
      <c r="B190" s="59"/>
      <c r="C190" s="78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73" t="s">
        <v>6532</v>
      </c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P190" s="91"/>
      <c r="AQ190" s="91"/>
      <c r="AR190" s="91"/>
      <c r="AS190" s="91"/>
      <c r="AT190" s="91"/>
      <c r="AU190" s="91"/>
      <c r="AV190" s="91"/>
      <c r="AW190" s="91"/>
      <c r="AX190" s="91"/>
      <c r="AY190" s="91"/>
    </row>
    <row r="191" spans="1:51" ht="16.2" x14ac:dyDescent="0.3">
      <c r="A191" s="38"/>
      <c r="B191" s="59"/>
      <c r="C191" s="78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73" t="s">
        <v>6533</v>
      </c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P191" s="91"/>
      <c r="AQ191" s="91"/>
      <c r="AR191" s="91"/>
      <c r="AS191" s="91"/>
      <c r="AT191" s="91"/>
      <c r="AU191" s="91"/>
      <c r="AV191" s="91"/>
      <c r="AW191" s="91"/>
      <c r="AX191" s="91"/>
      <c r="AY191" s="91"/>
    </row>
    <row r="192" spans="1:51" ht="16.2" x14ac:dyDescent="0.3">
      <c r="A192" s="38"/>
      <c r="B192" s="59"/>
      <c r="C192" s="78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48" t="s">
        <v>4721</v>
      </c>
      <c r="O192" s="21"/>
      <c r="P192" s="21"/>
      <c r="Q192" s="49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39"/>
      <c r="AN192" s="39"/>
      <c r="AP192" s="91"/>
      <c r="AQ192" s="91"/>
      <c r="AR192" s="91"/>
      <c r="AS192" s="91"/>
      <c r="AT192" s="91"/>
      <c r="AU192" s="91"/>
      <c r="AV192" s="91"/>
      <c r="AW192" s="91"/>
      <c r="AX192" s="91"/>
      <c r="AY192" s="91"/>
    </row>
    <row r="193" spans="1:51" ht="16.2" x14ac:dyDescent="0.3">
      <c r="A193" s="38"/>
      <c r="B193" s="59"/>
      <c r="C193" s="78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50" t="s">
        <v>4722</v>
      </c>
      <c r="O193" s="136" t="str">
        <f>IF(Q193&gt;0,"ＯＫ","必須")</f>
        <v>必須</v>
      </c>
      <c r="P193" s="181"/>
      <c r="Q193" s="163"/>
      <c r="R193" s="164"/>
      <c r="S193" s="164"/>
      <c r="T193" s="165"/>
      <c r="U193" s="51" t="s">
        <v>62</v>
      </c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P193" s="91"/>
      <c r="AQ193" s="91"/>
      <c r="AR193" s="91"/>
      <c r="AS193" s="91"/>
      <c r="AT193" s="91"/>
      <c r="AU193" s="91"/>
      <c r="AV193" s="91"/>
      <c r="AW193" s="91"/>
      <c r="AX193" s="91"/>
      <c r="AY193" s="92">
        <f>$Q$193</f>
        <v>0</v>
      </c>
    </row>
    <row r="194" spans="1:51" ht="16.2" x14ac:dyDescent="0.3">
      <c r="A194" s="38"/>
      <c r="B194" s="59"/>
      <c r="C194" s="78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73" t="s">
        <v>6534</v>
      </c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P194" s="91"/>
      <c r="AQ194" s="91"/>
      <c r="AR194" s="91"/>
      <c r="AS194" s="91"/>
      <c r="AT194" s="91"/>
      <c r="AU194" s="91"/>
      <c r="AV194" s="91"/>
      <c r="AW194" s="91"/>
      <c r="AX194" s="91"/>
      <c r="AY194" s="91"/>
    </row>
    <row r="195" spans="1:51" ht="16.2" x14ac:dyDescent="0.3">
      <c r="A195" s="38"/>
      <c r="B195" s="59"/>
      <c r="C195" s="78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50" t="s">
        <v>4723</v>
      </c>
      <c r="O195" s="136" t="str">
        <f>IF(Q195&gt;0,"ＯＫ","必須")</f>
        <v>必須</v>
      </c>
      <c r="P195" s="181"/>
      <c r="Q195" s="163"/>
      <c r="R195" s="164"/>
      <c r="S195" s="164"/>
      <c r="T195" s="165"/>
      <c r="U195" s="51" t="s">
        <v>62</v>
      </c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P195" s="91"/>
      <c r="AQ195" s="91"/>
      <c r="AR195" s="91"/>
      <c r="AS195" s="91"/>
      <c r="AT195" s="91"/>
      <c r="AU195" s="91"/>
      <c r="AV195" s="91"/>
      <c r="AW195" s="91"/>
      <c r="AX195" s="91"/>
      <c r="AY195" s="92">
        <f>$Q$195</f>
        <v>0</v>
      </c>
    </row>
    <row r="196" spans="1:51" ht="16.2" x14ac:dyDescent="0.3">
      <c r="A196" s="38"/>
      <c r="B196" s="59"/>
      <c r="C196" s="78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73" t="s">
        <v>6535</v>
      </c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P196" s="91"/>
      <c r="AQ196" s="91"/>
      <c r="AR196" s="91"/>
      <c r="AS196" s="91"/>
      <c r="AT196" s="91"/>
      <c r="AU196" s="91"/>
      <c r="AV196" s="91"/>
      <c r="AW196" s="91"/>
      <c r="AX196" s="91"/>
      <c r="AY196" s="91"/>
    </row>
    <row r="197" spans="1:51" ht="16.2" x14ac:dyDescent="0.3">
      <c r="A197" s="38"/>
      <c r="B197" s="59"/>
      <c r="C197" s="78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50" t="s">
        <v>4724</v>
      </c>
      <c r="O197" s="136" t="str">
        <f>IF(Q197&gt;0,"ＯＫ","必須")</f>
        <v>必須</v>
      </c>
      <c r="P197" s="181"/>
      <c r="Q197" s="137"/>
      <c r="R197" s="138"/>
      <c r="S197" s="138"/>
      <c r="T197" s="138"/>
      <c r="U197" s="138"/>
      <c r="V197" s="138"/>
      <c r="W197" s="138"/>
      <c r="X197" s="138"/>
      <c r="Y197" s="138"/>
      <c r="Z197" s="138"/>
      <c r="AA197" s="138"/>
      <c r="AB197" s="138"/>
      <c r="AC197" s="138"/>
      <c r="AD197" s="138"/>
      <c r="AE197" s="138"/>
      <c r="AF197" s="138"/>
      <c r="AG197" s="138"/>
      <c r="AH197" s="138"/>
      <c r="AI197" s="138"/>
      <c r="AJ197" s="138"/>
      <c r="AK197" s="139"/>
      <c r="AL197" s="51" t="s">
        <v>16</v>
      </c>
      <c r="AM197" s="39"/>
      <c r="AN197" s="39"/>
      <c r="AP197" s="91"/>
      <c r="AQ197" s="91"/>
      <c r="AR197" s="91"/>
      <c r="AS197" s="91"/>
      <c r="AT197" s="91"/>
      <c r="AU197" s="91"/>
      <c r="AV197" s="91"/>
      <c r="AW197" s="91"/>
      <c r="AX197" s="91"/>
      <c r="AY197" s="91">
        <f>$Q$197</f>
        <v>0</v>
      </c>
    </row>
    <row r="198" spans="1:51" ht="16.2" x14ac:dyDescent="0.3">
      <c r="A198" s="38"/>
      <c r="B198" s="59"/>
      <c r="C198" s="78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73" t="s">
        <v>6488</v>
      </c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9"/>
      <c r="AP198" s="91"/>
      <c r="AQ198" s="91"/>
      <c r="AR198" s="91"/>
      <c r="AS198" s="91"/>
      <c r="AT198" s="91"/>
      <c r="AU198" s="91"/>
      <c r="AV198" s="91"/>
      <c r="AW198" s="91"/>
      <c r="AX198" s="91"/>
      <c r="AY198" s="91"/>
    </row>
    <row r="199" spans="1:51" ht="16.2" x14ac:dyDescent="0.3">
      <c r="A199" s="38"/>
      <c r="B199" s="59"/>
      <c r="C199" s="78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50" t="s">
        <v>4725</v>
      </c>
      <c r="O199" s="136" t="str">
        <f>IF(Q199&gt;0,"ＯＫ","必須")</f>
        <v>必須</v>
      </c>
      <c r="P199" s="181"/>
      <c r="Q199" s="137"/>
      <c r="R199" s="138"/>
      <c r="S199" s="138"/>
      <c r="T199" s="138"/>
      <c r="U199" s="138"/>
      <c r="V199" s="138"/>
      <c r="W199" s="138"/>
      <c r="X199" s="138"/>
      <c r="Y199" s="138"/>
      <c r="Z199" s="138"/>
      <c r="AA199" s="138"/>
      <c r="AB199" s="138"/>
      <c r="AC199" s="138"/>
      <c r="AD199" s="138"/>
      <c r="AE199" s="138"/>
      <c r="AF199" s="138"/>
      <c r="AG199" s="138"/>
      <c r="AH199" s="138"/>
      <c r="AI199" s="138"/>
      <c r="AJ199" s="138"/>
      <c r="AK199" s="139"/>
      <c r="AL199" s="51" t="s">
        <v>17</v>
      </c>
      <c r="AM199" s="39"/>
      <c r="AN199" s="39"/>
      <c r="AP199" s="91"/>
      <c r="AQ199" s="91"/>
      <c r="AR199" s="91"/>
      <c r="AS199" s="91"/>
      <c r="AT199" s="91"/>
      <c r="AU199" s="91"/>
      <c r="AV199" s="91"/>
      <c r="AW199" s="91"/>
      <c r="AX199" s="91"/>
      <c r="AY199" s="91">
        <f>$Q$199</f>
        <v>0</v>
      </c>
    </row>
    <row r="200" spans="1:51" ht="16.2" x14ac:dyDescent="0.3">
      <c r="A200" s="38"/>
      <c r="B200" s="59"/>
      <c r="C200" s="78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73" t="s">
        <v>6489</v>
      </c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P200" s="91"/>
      <c r="AQ200" s="91"/>
      <c r="AR200" s="91"/>
      <c r="AS200" s="91"/>
      <c r="AT200" s="91"/>
      <c r="AU200" s="91"/>
      <c r="AV200" s="91"/>
      <c r="AW200" s="91"/>
      <c r="AX200" s="91"/>
      <c r="AY200" s="91"/>
    </row>
    <row r="201" spans="1:51" ht="16.2" x14ac:dyDescent="0.3">
      <c r="A201" s="38"/>
      <c r="B201" s="59"/>
      <c r="C201" s="78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P201" s="91"/>
      <c r="AQ201" s="91"/>
      <c r="AR201" s="91"/>
      <c r="AS201" s="91"/>
      <c r="AT201" s="91"/>
      <c r="AU201" s="91"/>
      <c r="AV201" s="91"/>
      <c r="AW201" s="91"/>
      <c r="AX201" s="91"/>
      <c r="AY201" s="91"/>
    </row>
    <row r="202" spans="1:51" ht="18.600000000000001" x14ac:dyDescent="0.35">
      <c r="A202" s="38"/>
      <c r="B202" s="59"/>
      <c r="C202" s="82" t="s">
        <v>6536</v>
      </c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 t="s">
        <v>6537</v>
      </c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  <c r="AA202" s="83"/>
      <c r="AB202" s="94" t="s">
        <v>6472</v>
      </c>
      <c r="AC202" s="96" t="s">
        <v>6539</v>
      </c>
      <c r="AD202" s="83"/>
      <c r="AE202" s="83"/>
      <c r="AF202" s="83"/>
      <c r="AG202" s="83"/>
      <c r="AH202" s="83"/>
      <c r="AI202" s="83"/>
      <c r="AJ202" s="83"/>
      <c r="AK202" s="83"/>
      <c r="AL202" s="83"/>
      <c r="AM202" s="83"/>
      <c r="AN202" s="83"/>
      <c r="AP202" s="91" t="b">
        <v>0</v>
      </c>
      <c r="AQ202" s="91"/>
      <c r="AR202" s="91"/>
      <c r="AS202" s="91"/>
      <c r="AT202" s="91"/>
      <c r="AU202" s="91"/>
      <c r="AV202" s="91"/>
      <c r="AW202" s="91"/>
      <c r="AX202" s="91"/>
      <c r="AY202" s="91" t="str">
        <f>IF(AP202=TRUE,"1","0")</f>
        <v>0</v>
      </c>
    </row>
    <row r="203" spans="1:51" ht="18.600000000000001" x14ac:dyDescent="0.35">
      <c r="A203" s="38"/>
      <c r="B203" s="59"/>
      <c r="C203" s="82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  <c r="AF203" s="83"/>
      <c r="AG203" s="83"/>
      <c r="AH203" s="83"/>
      <c r="AI203" s="83"/>
      <c r="AJ203" s="83"/>
      <c r="AK203" s="83"/>
      <c r="AL203" s="83"/>
      <c r="AM203" s="83"/>
      <c r="AN203" s="83"/>
      <c r="AP203" s="91"/>
      <c r="AQ203" s="91"/>
      <c r="AR203" s="91"/>
      <c r="AS203" s="91"/>
      <c r="AT203" s="91"/>
      <c r="AU203" s="91"/>
      <c r="AV203" s="91"/>
      <c r="AW203" s="91"/>
      <c r="AX203" s="91"/>
      <c r="AY203" s="91"/>
    </row>
    <row r="204" spans="1:51" ht="16.2" x14ac:dyDescent="0.3">
      <c r="A204" s="38"/>
      <c r="B204" s="59"/>
      <c r="C204" s="8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2" t="s">
        <v>4701</v>
      </c>
      <c r="O204" s="40"/>
      <c r="P204" s="40"/>
      <c r="Q204" s="43"/>
      <c r="R204" s="40"/>
      <c r="S204" s="40"/>
      <c r="T204" s="40"/>
      <c r="U204" s="40"/>
      <c r="V204" s="40"/>
      <c r="W204" s="40"/>
      <c r="X204" s="40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0"/>
      <c r="AN204" s="40"/>
      <c r="AP204" s="91"/>
      <c r="AQ204" s="91"/>
      <c r="AR204" s="91"/>
      <c r="AS204" s="91"/>
      <c r="AT204" s="91"/>
      <c r="AU204" s="91"/>
      <c r="AV204" s="91"/>
      <c r="AW204" s="91"/>
      <c r="AX204" s="91"/>
      <c r="AY204" s="91"/>
    </row>
    <row r="205" spans="1:51" ht="16.2" x14ac:dyDescent="0.3">
      <c r="A205" s="38"/>
      <c r="B205" s="59"/>
      <c r="C205" s="8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5" t="s">
        <v>4700</v>
      </c>
      <c r="O205" s="136" t="str">
        <f>IF(AP205&gt;0,"ＯＫ","必須")</f>
        <v>必須</v>
      </c>
      <c r="P205" s="181"/>
      <c r="Q205" s="40"/>
      <c r="R205" s="40"/>
      <c r="S205" s="40"/>
      <c r="T205" s="40"/>
      <c r="U205" s="40"/>
      <c r="V205" s="40"/>
      <c r="W205" s="40"/>
      <c r="X205" s="40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0"/>
      <c r="AN205" s="40"/>
      <c r="AP205" s="91"/>
      <c r="AQ205" s="91"/>
      <c r="AR205" s="91"/>
      <c r="AS205" s="91"/>
      <c r="AT205" s="91"/>
      <c r="AU205" s="91"/>
      <c r="AV205" s="91"/>
      <c r="AW205" s="91"/>
      <c r="AX205" s="91"/>
      <c r="AY205" s="91"/>
    </row>
    <row r="206" spans="1:51" ht="16.2" x14ac:dyDescent="0.3">
      <c r="A206" s="38"/>
      <c r="B206" s="59"/>
      <c r="C206" s="8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0"/>
      <c r="AN206" s="40"/>
      <c r="AP206" s="91"/>
      <c r="AQ206" s="91"/>
      <c r="AR206" s="91"/>
      <c r="AS206" s="91"/>
      <c r="AT206" s="91"/>
      <c r="AU206" s="91"/>
      <c r="AV206" s="91"/>
      <c r="AW206" s="91"/>
      <c r="AX206" s="91"/>
      <c r="AY206" s="91"/>
    </row>
    <row r="207" spans="1:51" ht="16.2" x14ac:dyDescent="0.3">
      <c r="A207" s="38"/>
      <c r="B207" s="59"/>
      <c r="C207" s="8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5" t="s">
        <v>4703</v>
      </c>
      <c r="O207" s="136" t="str">
        <f>IF(Q207&gt;0,"ＯＫ",IF(AP205=1,"必須",IF(AP205=2,"不要","")))</f>
        <v/>
      </c>
      <c r="P207" s="181"/>
      <c r="Q207" s="140"/>
      <c r="R207" s="141"/>
      <c r="S207" s="141"/>
      <c r="T207" s="141"/>
      <c r="U207" s="142"/>
      <c r="V207" s="46" t="s">
        <v>4702</v>
      </c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0"/>
      <c r="AN207" s="40"/>
      <c r="AP207" s="91"/>
      <c r="AQ207" s="91"/>
      <c r="AR207" s="91"/>
      <c r="AS207" s="91"/>
      <c r="AT207" s="91"/>
      <c r="AU207" s="91"/>
      <c r="AV207" s="91"/>
      <c r="AW207" s="91"/>
      <c r="AX207" s="91"/>
      <c r="AY207" s="91">
        <f>$Q$207</f>
        <v>0</v>
      </c>
    </row>
    <row r="208" spans="1:51" ht="16.2" x14ac:dyDescent="0.3">
      <c r="A208" s="38"/>
      <c r="B208" s="59"/>
      <c r="C208" s="8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74" t="s">
        <v>6515</v>
      </c>
      <c r="R208" s="40"/>
      <c r="S208" s="40"/>
      <c r="T208" s="40"/>
      <c r="U208" s="40"/>
      <c r="V208" s="40"/>
      <c r="W208" s="40"/>
      <c r="X208" s="40"/>
      <c r="Y208" s="40"/>
      <c r="Z208" s="40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0"/>
      <c r="AN208" s="40"/>
      <c r="AP208" s="91"/>
      <c r="AQ208" s="91"/>
      <c r="AR208" s="91"/>
      <c r="AS208" s="91"/>
      <c r="AT208" s="91"/>
      <c r="AU208" s="91"/>
      <c r="AV208" s="91"/>
      <c r="AW208" s="91"/>
      <c r="AX208" s="91"/>
      <c r="AY208" s="91"/>
    </row>
    <row r="209" spans="1:51" ht="16.2" x14ac:dyDescent="0.3">
      <c r="A209" s="38"/>
      <c r="B209" s="59"/>
      <c r="C209" s="8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5" t="s">
        <v>4704</v>
      </c>
      <c r="O209" s="136" t="str">
        <f>IF(AP205=2,IF(Q209&gt;0,IF(AB209&gt;0,"ＯＫ","必須"),"必須"),IF(AP205=1,"不要",""))</f>
        <v/>
      </c>
      <c r="P209" s="181"/>
      <c r="Q209" s="140"/>
      <c r="R209" s="141"/>
      <c r="S209" s="141"/>
      <c r="T209" s="141"/>
      <c r="U209" s="142"/>
      <c r="V209" s="46" t="s">
        <v>4702</v>
      </c>
      <c r="W209" s="44"/>
      <c r="X209" s="44"/>
      <c r="Y209" s="44"/>
      <c r="Z209" s="44" t="s">
        <v>4705</v>
      </c>
      <c r="AA209" s="44"/>
      <c r="AB209" s="140"/>
      <c r="AC209" s="141"/>
      <c r="AD209" s="141"/>
      <c r="AE209" s="141"/>
      <c r="AF209" s="142"/>
      <c r="AG209" s="46" t="s">
        <v>4702</v>
      </c>
      <c r="AH209" s="44"/>
      <c r="AI209" s="44"/>
      <c r="AJ209" s="44"/>
      <c r="AK209" s="44"/>
      <c r="AL209" s="44"/>
      <c r="AM209" s="40"/>
      <c r="AN209" s="40"/>
      <c r="AP209" s="91"/>
      <c r="AQ209" s="91"/>
      <c r="AR209" s="91"/>
      <c r="AS209" s="91"/>
      <c r="AT209" s="91"/>
      <c r="AU209" s="91"/>
      <c r="AV209" s="91"/>
      <c r="AW209" s="91"/>
      <c r="AX209" s="91"/>
      <c r="AY209" s="91">
        <f>$Q$209</f>
        <v>0</v>
      </c>
    </row>
    <row r="210" spans="1:51" ht="16.2" x14ac:dyDescent="0.3">
      <c r="A210" s="38"/>
      <c r="B210" s="59"/>
      <c r="C210" s="8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74" t="s">
        <v>6485</v>
      </c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0"/>
      <c r="AN210" s="40"/>
      <c r="AP210" s="91"/>
      <c r="AQ210" s="91"/>
      <c r="AR210" s="91"/>
      <c r="AS210" s="91"/>
      <c r="AT210" s="91"/>
      <c r="AU210" s="91"/>
      <c r="AV210" s="91"/>
      <c r="AW210" s="91"/>
      <c r="AX210" s="91"/>
      <c r="AY210" s="91">
        <f>$AB$209</f>
        <v>0</v>
      </c>
    </row>
    <row r="211" spans="1:51" ht="16.2" x14ac:dyDescent="0.3">
      <c r="A211" s="38"/>
      <c r="B211" s="59"/>
      <c r="C211" s="8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5" t="s">
        <v>6496</v>
      </c>
      <c r="O211" s="136" t="str">
        <f>IF(AP211=TRUE,"ＯＫ","必須")</f>
        <v>必須</v>
      </c>
      <c r="P211" s="136"/>
      <c r="Q211" s="74"/>
      <c r="R211" s="40" t="s">
        <v>6494</v>
      </c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0"/>
      <c r="AN211" s="40"/>
      <c r="AP211" s="91"/>
      <c r="AQ211" s="91"/>
      <c r="AR211" s="91"/>
      <c r="AS211" s="91"/>
      <c r="AT211" s="91"/>
      <c r="AU211" s="91"/>
      <c r="AV211" s="91"/>
      <c r="AW211" s="91"/>
      <c r="AX211" s="91"/>
      <c r="AY211" s="91" t="str">
        <f>IF(AP211=TRUE,"1","0")</f>
        <v>0</v>
      </c>
    </row>
    <row r="212" spans="1:51" ht="16.2" x14ac:dyDescent="0.3">
      <c r="A212" s="38"/>
      <c r="B212" s="59"/>
      <c r="C212" s="8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74" t="s">
        <v>6499</v>
      </c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0"/>
      <c r="AN212" s="40"/>
      <c r="AP212" s="91"/>
      <c r="AQ212" s="91"/>
      <c r="AR212" s="91"/>
      <c r="AS212" s="91"/>
      <c r="AT212" s="91"/>
      <c r="AU212" s="91"/>
      <c r="AV212" s="91"/>
      <c r="AW212" s="91"/>
      <c r="AX212" s="91"/>
      <c r="AY212" s="91"/>
    </row>
    <row r="213" spans="1:51" ht="16.2" x14ac:dyDescent="0.3">
      <c r="A213" s="38"/>
      <c r="B213" s="59"/>
      <c r="C213" s="8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2" t="s">
        <v>4706</v>
      </c>
      <c r="O213" s="40"/>
      <c r="P213" s="40"/>
      <c r="Q213" s="43"/>
      <c r="R213" s="40"/>
      <c r="S213" s="40"/>
      <c r="T213" s="40"/>
      <c r="U213" s="40"/>
      <c r="V213" s="40"/>
      <c r="W213" s="40"/>
      <c r="X213" s="40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0"/>
      <c r="AN213" s="40"/>
      <c r="AP213" s="91"/>
      <c r="AQ213" s="91"/>
      <c r="AR213" s="91"/>
      <c r="AS213" s="91"/>
      <c r="AT213" s="91"/>
      <c r="AU213" s="91"/>
      <c r="AV213" s="91"/>
      <c r="AW213" s="91"/>
      <c r="AX213" s="91"/>
      <c r="AY213" s="91"/>
    </row>
    <row r="214" spans="1:51" ht="16.2" x14ac:dyDescent="0.3">
      <c r="A214" s="38"/>
      <c r="B214" s="59"/>
      <c r="C214" s="8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5" t="s">
        <v>4707</v>
      </c>
      <c r="O214" s="136" t="str">
        <f>IF(AP214&gt;0,"ＯＫ","必須")</f>
        <v>必須</v>
      </c>
      <c r="P214" s="181"/>
      <c r="Q214" s="40"/>
      <c r="R214" s="40"/>
      <c r="S214" s="40"/>
      <c r="T214" s="40"/>
      <c r="U214" s="40"/>
      <c r="V214" s="40"/>
      <c r="W214" s="40"/>
      <c r="X214" s="40"/>
      <c r="Y214" s="44"/>
      <c r="Z214" s="44"/>
      <c r="AA214" s="44"/>
      <c r="AB214" s="122" t="s">
        <v>6735</v>
      </c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0"/>
      <c r="AN214" s="40"/>
      <c r="AP214" s="91"/>
      <c r="AQ214" s="91"/>
      <c r="AR214" s="91"/>
      <c r="AS214" s="91"/>
      <c r="AT214" s="91"/>
      <c r="AU214" s="91"/>
      <c r="AV214" s="91"/>
      <c r="AW214" s="91"/>
      <c r="AX214" s="91"/>
      <c r="AY214" s="91">
        <f>$AP$214</f>
        <v>0</v>
      </c>
    </row>
    <row r="215" spans="1:51" ht="16.2" x14ac:dyDescent="0.3">
      <c r="A215" s="38"/>
      <c r="B215" s="59"/>
      <c r="C215" s="8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4"/>
      <c r="O215" s="40"/>
      <c r="P215" s="40"/>
      <c r="Q215" s="43"/>
      <c r="R215" s="40"/>
      <c r="S215" s="40"/>
      <c r="T215" s="40"/>
      <c r="U215" s="40"/>
      <c r="V215" s="40"/>
      <c r="W215" s="40"/>
      <c r="X215" s="40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0"/>
      <c r="AN215" s="40"/>
      <c r="AP215" s="91"/>
      <c r="AQ215" s="91"/>
      <c r="AR215" s="91"/>
      <c r="AS215" s="91"/>
      <c r="AT215" s="91"/>
      <c r="AU215" s="91"/>
      <c r="AV215" s="91"/>
      <c r="AW215" s="91"/>
      <c r="AX215" s="91"/>
      <c r="AY215" s="91"/>
    </row>
    <row r="216" spans="1:51" ht="16.2" x14ac:dyDescent="0.3">
      <c r="A216" s="38"/>
      <c r="B216" s="59"/>
      <c r="C216" s="8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5" t="s">
        <v>4708</v>
      </c>
      <c r="O216" s="136" t="str">
        <f>IF(AP216&gt;0,"ＯＫ","必須")</f>
        <v>必須</v>
      </c>
      <c r="P216" s="181"/>
      <c r="Q216" s="40"/>
      <c r="R216" s="40"/>
      <c r="S216" s="40"/>
      <c r="T216" s="40"/>
      <c r="U216" s="40"/>
      <c r="V216" s="40"/>
      <c r="W216" s="40"/>
      <c r="X216" s="40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0"/>
      <c r="AN216" s="40"/>
      <c r="AP216" s="91"/>
      <c r="AQ216" s="91"/>
      <c r="AR216" s="91"/>
      <c r="AS216" s="91"/>
      <c r="AT216" s="91"/>
      <c r="AU216" s="91"/>
      <c r="AV216" s="91"/>
      <c r="AW216" s="91"/>
      <c r="AX216" s="91"/>
      <c r="AY216" s="91">
        <f>$AP$216</f>
        <v>0</v>
      </c>
    </row>
    <row r="217" spans="1:51" ht="16.2" x14ac:dyDescent="0.3">
      <c r="A217" s="38"/>
      <c r="B217" s="59"/>
      <c r="C217" s="8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4"/>
      <c r="O217" s="40"/>
      <c r="P217" s="40"/>
      <c r="Q217" s="43"/>
      <c r="R217" s="40"/>
      <c r="S217" s="40"/>
      <c r="T217" s="40"/>
      <c r="U217" s="40"/>
      <c r="V217" s="40"/>
      <c r="W217" s="40"/>
      <c r="X217" s="40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0"/>
      <c r="AN217" s="40"/>
      <c r="AP217" s="91"/>
      <c r="AQ217" s="91"/>
      <c r="AR217" s="91"/>
      <c r="AS217" s="91"/>
      <c r="AT217" s="91"/>
      <c r="AU217" s="91"/>
      <c r="AV217" s="91"/>
      <c r="AW217" s="91"/>
      <c r="AX217" s="91"/>
      <c r="AY217" s="91"/>
    </row>
    <row r="218" spans="1:51" ht="16.2" x14ac:dyDescent="0.3">
      <c r="A218" s="38"/>
      <c r="B218" s="59"/>
      <c r="C218" s="8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5" t="s">
        <v>4709</v>
      </c>
      <c r="O218" s="136" t="str">
        <f>IF(AP218&gt;0,"ＯＫ","必須")</f>
        <v>必須</v>
      </c>
      <c r="P218" s="181"/>
      <c r="Q218" s="40"/>
      <c r="R218" s="40"/>
      <c r="S218" s="40"/>
      <c r="T218" s="40"/>
      <c r="U218" s="40"/>
      <c r="V218" s="40"/>
      <c r="W218" s="40"/>
      <c r="X218" s="40"/>
      <c r="Y218" s="44"/>
      <c r="Z218" s="44"/>
      <c r="AA218" s="44"/>
      <c r="AB218" s="122" t="s">
        <v>6734</v>
      </c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0"/>
      <c r="AN218" s="40"/>
      <c r="AP218" s="91"/>
      <c r="AQ218" s="91"/>
      <c r="AR218" s="91"/>
      <c r="AS218" s="91"/>
      <c r="AT218" s="91"/>
      <c r="AU218" s="91"/>
      <c r="AV218" s="91"/>
      <c r="AW218" s="91"/>
      <c r="AX218" s="91"/>
      <c r="AY218" s="91">
        <f>$AP$218</f>
        <v>0</v>
      </c>
    </row>
    <row r="219" spans="1:51" ht="16.2" x14ac:dyDescent="0.3">
      <c r="A219" s="38"/>
      <c r="B219" s="59"/>
      <c r="C219" s="8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0"/>
      <c r="AN219" s="40"/>
      <c r="AP219" s="91"/>
      <c r="AQ219" s="91"/>
      <c r="AR219" s="91"/>
      <c r="AS219" s="91"/>
      <c r="AT219" s="91"/>
      <c r="AU219" s="91"/>
      <c r="AV219" s="91"/>
      <c r="AW219" s="91"/>
      <c r="AX219" s="91"/>
      <c r="AY219" s="91"/>
    </row>
    <row r="220" spans="1:51" ht="16.2" x14ac:dyDescent="0.3">
      <c r="A220" s="38"/>
      <c r="B220" s="59"/>
      <c r="C220" s="8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5" t="s">
        <v>4710</v>
      </c>
      <c r="O220" s="182" t="str">
        <f>IF(Q220&gt;0,"ＯＫ","任意")</f>
        <v>任意</v>
      </c>
      <c r="P220" s="183"/>
      <c r="Q220" s="154"/>
      <c r="R220" s="155"/>
      <c r="S220" s="156"/>
      <c r="T220" s="46" t="s">
        <v>4711</v>
      </c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0"/>
      <c r="AN220" s="40"/>
      <c r="AP220" s="91"/>
      <c r="AQ220" s="91"/>
      <c r="AR220" s="91"/>
      <c r="AS220" s="91"/>
      <c r="AT220" s="91"/>
      <c r="AU220" s="91"/>
      <c r="AV220" s="91"/>
      <c r="AW220" s="91"/>
      <c r="AX220" s="91"/>
      <c r="AY220" s="91">
        <f>$Q$220</f>
        <v>0</v>
      </c>
    </row>
    <row r="221" spans="1:51" ht="16.2" x14ac:dyDescent="0.3">
      <c r="A221" s="38"/>
      <c r="B221" s="59"/>
      <c r="C221" s="8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4"/>
      <c r="O221" s="44"/>
      <c r="P221" s="44"/>
      <c r="Q221" s="74" t="s">
        <v>6520</v>
      </c>
      <c r="R221" s="40"/>
      <c r="S221" s="40"/>
      <c r="T221" s="40"/>
      <c r="U221" s="40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0"/>
      <c r="AN221" s="40"/>
      <c r="AP221" s="91"/>
      <c r="AQ221" s="91"/>
      <c r="AR221" s="91"/>
      <c r="AS221" s="91"/>
      <c r="AT221" s="91"/>
      <c r="AU221" s="91"/>
      <c r="AV221" s="91"/>
      <c r="AW221" s="91"/>
      <c r="AX221" s="91"/>
      <c r="AY221" s="91"/>
    </row>
    <row r="222" spans="1:51" ht="16.2" x14ac:dyDescent="0.3">
      <c r="A222" s="38"/>
      <c r="B222" s="59"/>
      <c r="C222" s="8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5" t="s">
        <v>4712</v>
      </c>
      <c r="O222" s="182" t="str">
        <f>IF(Q222&gt;0,"ＯＫ","任意")</f>
        <v>任意</v>
      </c>
      <c r="P222" s="183"/>
      <c r="Q222" s="154"/>
      <c r="R222" s="155"/>
      <c r="S222" s="156"/>
      <c r="T222" s="46" t="s">
        <v>4711</v>
      </c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0"/>
      <c r="AN222" s="40"/>
      <c r="AP222" s="91"/>
      <c r="AQ222" s="91"/>
      <c r="AR222" s="91"/>
      <c r="AS222" s="91"/>
      <c r="AT222" s="91"/>
      <c r="AU222" s="91"/>
      <c r="AV222" s="91"/>
      <c r="AW222" s="91"/>
      <c r="AX222" s="91"/>
      <c r="AY222" s="91">
        <f>$Q$222</f>
        <v>0</v>
      </c>
    </row>
    <row r="223" spans="1:51" ht="16.2" x14ac:dyDescent="0.3">
      <c r="A223" s="38"/>
      <c r="B223" s="59"/>
      <c r="C223" s="8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4"/>
      <c r="O223" s="44"/>
      <c r="P223" s="44"/>
      <c r="Q223" s="74" t="s">
        <v>6521</v>
      </c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0"/>
      <c r="AN223" s="40"/>
      <c r="AP223" s="91"/>
      <c r="AQ223" s="91"/>
      <c r="AR223" s="91"/>
      <c r="AS223" s="91"/>
      <c r="AT223" s="91"/>
      <c r="AU223" s="91"/>
      <c r="AV223" s="91"/>
      <c r="AW223" s="91"/>
      <c r="AX223" s="91"/>
      <c r="AY223" s="91"/>
    </row>
    <row r="224" spans="1:51" ht="16.2" x14ac:dyDescent="0.3">
      <c r="A224" s="38"/>
      <c r="B224" s="59"/>
      <c r="C224" s="8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5" t="s">
        <v>4715</v>
      </c>
      <c r="O224" s="182" t="str">
        <f>IF(Q224&gt;0,"ＯＫ",IF(AP231=1,"必須","任意"))</f>
        <v>任意</v>
      </c>
      <c r="P224" s="183"/>
      <c r="Q224" s="157"/>
      <c r="R224" s="158"/>
      <c r="S224" s="158"/>
      <c r="T224" s="158"/>
      <c r="U224" s="158"/>
      <c r="V224" s="158"/>
      <c r="W224" s="159"/>
      <c r="X224" s="46" t="s">
        <v>4716</v>
      </c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0"/>
      <c r="AN224" s="40"/>
      <c r="AP224" s="91"/>
      <c r="AQ224" s="91"/>
      <c r="AR224" s="91"/>
      <c r="AS224" s="91"/>
      <c r="AT224" s="91"/>
      <c r="AU224" s="91"/>
      <c r="AV224" s="91"/>
      <c r="AW224" s="91"/>
      <c r="AX224" s="91"/>
      <c r="AY224" s="93">
        <f>$Q$224</f>
        <v>0</v>
      </c>
    </row>
    <row r="225" spans="1:51" ht="16.2" x14ac:dyDescent="0.3">
      <c r="A225" s="38"/>
      <c r="B225" s="59"/>
      <c r="C225" s="8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4"/>
      <c r="O225" s="44"/>
      <c r="P225" s="44"/>
      <c r="Q225" s="74" t="s">
        <v>6524</v>
      </c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0"/>
      <c r="AN225" s="40"/>
      <c r="AP225" s="91"/>
      <c r="AQ225" s="91"/>
      <c r="AR225" s="91"/>
      <c r="AS225" s="91"/>
      <c r="AT225" s="91"/>
      <c r="AU225" s="91"/>
      <c r="AV225" s="91"/>
      <c r="AW225" s="91"/>
      <c r="AX225" s="91"/>
      <c r="AY225" s="91"/>
    </row>
    <row r="226" spans="1:51" ht="16.2" x14ac:dyDescent="0.3">
      <c r="A226" s="38"/>
      <c r="B226" s="59"/>
      <c r="C226" s="8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5" t="s">
        <v>48</v>
      </c>
      <c r="O226" s="182" t="str">
        <f>IF(Q226&gt;0,"ＯＫ","任意")</f>
        <v>任意</v>
      </c>
      <c r="P226" s="183"/>
      <c r="Q226" s="137"/>
      <c r="R226" s="138"/>
      <c r="S226" s="138"/>
      <c r="T226" s="138"/>
      <c r="U226" s="138"/>
      <c r="V226" s="138"/>
      <c r="W226" s="138"/>
      <c r="X226" s="138"/>
      <c r="Y226" s="138"/>
      <c r="Z226" s="138"/>
      <c r="AA226" s="138"/>
      <c r="AB226" s="138"/>
      <c r="AC226" s="138"/>
      <c r="AD226" s="138"/>
      <c r="AE226" s="138"/>
      <c r="AF226" s="138"/>
      <c r="AG226" s="138"/>
      <c r="AH226" s="138"/>
      <c r="AI226" s="138"/>
      <c r="AJ226" s="138"/>
      <c r="AK226" s="139"/>
      <c r="AL226" s="46" t="s">
        <v>16</v>
      </c>
      <c r="AM226" s="40"/>
      <c r="AN226" s="40"/>
      <c r="AP226" s="91"/>
      <c r="AQ226" s="91"/>
      <c r="AR226" s="91"/>
      <c r="AS226" s="91"/>
      <c r="AT226" s="91"/>
      <c r="AU226" s="91"/>
      <c r="AV226" s="91"/>
      <c r="AW226" s="91"/>
      <c r="AX226" s="91"/>
      <c r="AY226" s="91">
        <f>$Q$226</f>
        <v>0</v>
      </c>
    </row>
    <row r="227" spans="1:51" ht="16.2" x14ac:dyDescent="0.3">
      <c r="A227" s="38"/>
      <c r="B227" s="59"/>
      <c r="C227" s="8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74" t="s">
        <v>6490</v>
      </c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P227" s="91"/>
      <c r="AQ227" s="91"/>
      <c r="AR227" s="91"/>
      <c r="AS227" s="91"/>
      <c r="AT227" s="91"/>
      <c r="AU227" s="91"/>
      <c r="AV227" s="91"/>
      <c r="AW227" s="91"/>
      <c r="AX227" s="91"/>
      <c r="AY227" s="91"/>
    </row>
    <row r="228" spans="1:51" ht="16.2" x14ac:dyDescent="0.3">
      <c r="A228" s="38"/>
      <c r="B228" s="59"/>
      <c r="C228" s="8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5" t="s">
        <v>49</v>
      </c>
      <c r="O228" s="182" t="str">
        <f>IF(Q228&gt;0,"ＯＫ","任意")</f>
        <v>任意</v>
      </c>
      <c r="P228" s="183"/>
      <c r="Q228" s="137"/>
      <c r="R228" s="138"/>
      <c r="S228" s="138"/>
      <c r="T228" s="138"/>
      <c r="U228" s="138"/>
      <c r="V228" s="138"/>
      <c r="W228" s="138"/>
      <c r="X228" s="138"/>
      <c r="Y228" s="138"/>
      <c r="Z228" s="138"/>
      <c r="AA228" s="138"/>
      <c r="AB228" s="138"/>
      <c r="AC228" s="138"/>
      <c r="AD228" s="138"/>
      <c r="AE228" s="138"/>
      <c r="AF228" s="138"/>
      <c r="AG228" s="138"/>
      <c r="AH228" s="138"/>
      <c r="AI228" s="138"/>
      <c r="AJ228" s="138"/>
      <c r="AK228" s="139"/>
      <c r="AL228" s="46" t="s">
        <v>17</v>
      </c>
      <c r="AM228" s="40"/>
      <c r="AN228" s="40"/>
      <c r="AP228" s="91"/>
      <c r="AQ228" s="91"/>
      <c r="AR228" s="91"/>
      <c r="AS228" s="91"/>
      <c r="AT228" s="91"/>
      <c r="AU228" s="91"/>
      <c r="AV228" s="91"/>
      <c r="AW228" s="91"/>
      <c r="AX228" s="91"/>
      <c r="AY228" s="91">
        <f>$Q$228</f>
        <v>0</v>
      </c>
    </row>
    <row r="229" spans="1:51" ht="16.2" x14ac:dyDescent="0.3">
      <c r="A229" s="38"/>
      <c r="B229" s="59"/>
      <c r="C229" s="8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4"/>
      <c r="O229" s="44"/>
      <c r="P229" s="44"/>
      <c r="Q229" s="74" t="s">
        <v>4713</v>
      </c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0"/>
      <c r="AN229" s="40"/>
      <c r="AP229" s="91"/>
      <c r="AQ229" s="91"/>
      <c r="AR229" s="91"/>
      <c r="AS229" s="91"/>
      <c r="AT229" s="91"/>
      <c r="AU229" s="91"/>
      <c r="AV229" s="91"/>
      <c r="AW229" s="91"/>
      <c r="AX229" s="91"/>
      <c r="AY229" s="91"/>
    </row>
    <row r="230" spans="1:51" ht="16.2" x14ac:dyDescent="0.3">
      <c r="A230" s="38"/>
      <c r="B230" s="59"/>
      <c r="C230" s="8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2" t="s">
        <v>4714</v>
      </c>
      <c r="O230" s="40"/>
      <c r="P230" s="40"/>
      <c r="Q230" s="43"/>
      <c r="R230" s="40"/>
      <c r="S230" s="40"/>
      <c r="T230" s="40"/>
      <c r="U230" s="40"/>
      <c r="V230" s="40"/>
      <c r="W230" s="40"/>
      <c r="X230" s="40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0"/>
      <c r="AN230" s="40"/>
      <c r="AP230" s="91"/>
      <c r="AQ230" s="91"/>
      <c r="AR230" s="91"/>
      <c r="AS230" s="91"/>
      <c r="AT230" s="91"/>
      <c r="AU230" s="91"/>
      <c r="AV230" s="91"/>
      <c r="AW230" s="91"/>
      <c r="AX230" s="91"/>
      <c r="AY230" s="91"/>
    </row>
    <row r="231" spans="1:51" ht="16.2" x14ac:dyDescent="0.3">
      <c r="A231" s="38"/>
      <c r="B231" s="59"/>
      <c r="C231" s="8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5" t="s">
        <v>4717</v>
      </c>
      <c r="O231" s="136" t="str">
        <f>IF(AP231&gt;0,IF(AE234&gt;0,"ＯＫ","必須"),"必須")</f>
        <v>必須</v>
      </c>
      <c r="P231" s="181"/>
      <c r="Q231" s="40"/>
      <c r="R231" s="40"/>
      <c r="S231" s="40"/>
      <c r="T231" s="40"/>
      <c r="U231" s="40"/>
      <c r="V231" s="40"/>
      <c r="W231" s="40"/>
      <c r="X231" s="40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0"/>
      <c r="AN231" s="40"/>
      <c r="AP231" s="91"/>
      <c r="AQ231" s="91"/>
      <c r="AR231" s="91"/>
      <c r="AS231" s="91"/>
      <c r="AT231" s="91"/>
      <c r="AU231" s="91"/>
      <c r="AV231" s="91"/>
      <c r="AW231" s="91"/>
      <c r="AX231" s="91"/>
      <c r="AY231" s="91"/>
    </row>
    <row r="232" spans="1:51" ht="16.2" x14ac:dyDescent="0.3">
      <c r="A232" s="38"/>
      <c r="B232" s="59"/>
      <c r="C232" s="8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0"/>
      <c r="AN232" s="40"/>
      <c r="AP232" s="91"/>
      <c r="AQ232" s="91"/>
      <c r="AR232" s="91"/>
      <c r="AS232" s="91"/>
      <c r="AT232" s="91"/>
      <c r="AU232" s="91"/>
      <c r="AV232" s="91"/>
      <c r="AW232" s="91"/>
      <c r="AX232" s="91"/>
      <c r="AY232" s="91"/>
    </row>
    <row r="233" spans="1:51" ht="16.2" x14ac:dyDescent="0.3">
      <c r="A233" s="38"/>
      <c r="B233" s="59"/>
      <c r="C233" s="8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0"/>
      <c r="AN233" s="40"/>
      <c r="AP233" s="91"/>
      <c r="AQ233" s="91"/>
      <c r="AR233" s="91"/>
      <c r="AS233" s="91"/>
      <c r="AT233" s="91"/>
      <c r="AU233" s="91"/>
      <c r="AV233" s="91"/>
      <c r="AW233" s="91"/>
      <c r="AX233" s="91"/>
      <c r="AY233" s="91"/>
    </row>
    <row r="234" spans="1:51" ht="16.2" x14ac:dyDescent="0.3">
      <c r="A234" s="38"/>
      <c r="B234" s="59"/>
      <c r="C234" s="8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7" t="s">
        <v>4718</v>
      </c>
      <c r="AE234" s="151" t="str">
        <f>IF(AP231=1,Q224,"")</f>
        <v/>
      </c>
      <c r="AF234" s="152"/>
      <c r="AG234" s="152"/>
      <c r="AH234" s="152"/>
      <c r="AI234" s="152"/>
      <c r="AJ234" s="152"/>
      <c r="AK234" s="153"/>
      <c r="AL234" s="44"/>
      <c r="AM234" s="40"/>
      <c r="AN234" s="40"/>
      <c r="AP234" s="91"/>
      <c r="AQ234" s="91"/>
      <c r="AR234" s="91"/>
      <c r="AS234" s="91"/>
      <c r="AT234" s="91"/>
      <c r="AU234" s="91"/>
      <c r="AV234" s="91"/>
      <c r="AW234" s="91"/>
      <c r="AX234" s="91"/>
      <c r="AY234" s="93" t="str">
        <f>$AE$234</f>
        <v/>
      </c>
    </row>
    <row r="235" spans="1:51" ht="16.2" x14ac:dyDescent="0.3">
      <c r="A235" s="38"/>
      <c r="B235" s="59"/>
      <c r="C235" s="8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0"/>
      <c r="AN235" s="40"/>
      <c r="AP235" s="91"/>
      <c r="AQ235" s="91"/>
      <c r="AR235" s="91"/>
      <c r="AS235" s="91"/>
      <c r="AT235" s="91"/>
      <c r="AU235" s="91"/>
      <c r="AV235" s="91"/>
      <c r="AW235" s="91"/>
      <c r="AX235" s="91"/>
      <c r="AY235" s="91"/>
    </row>
    <row r="236" spans="1:51" ht="16.2" x14ac:dyDescent="0.3">
      <c r="A236" s="38"/>
      <c r="B236" s="59"/>
      <c r="C236" s="8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5" t="s">
        <v>48</v>
      </c>
      <c r="O236" s="136" t="str">
        <f>IF(Q236&gt;0,"ＯＫ",IF(AP231=1,"任意","必須"))</f>
        <v>必須</v>
      </c>
      <c r="P236" s="181"/>
      <c r="Q236" s="137"/>
      <c r="R236" s="138"/>
      <c r="S236" s="138"/>
      <c r="T236" s="138"/>
      <c r="U236" s="138"/>
      <c r="V236" s="138"/>
      <c r="W236" s="138"/>
      <c r="X236" s="138"/>
      <c r="Y236" s="138"/>
      <c r="Z236" s="138"/>
      <c r="AA236" s="138"/>
      <c r="AB236" s="138"/>
      <c r="AC236" s="138"/>
      <c r="AD236" s="138"/>
      <c r="AE236" s="138"/>
      <c r="AF236" s="138"/>
      <c r="AG236" s="138"/>
      <c r="AH236" s="138"/>
      <c r="AI236" s="138"/>
      <c r="AJ236" s="138"/>
      <c r="AK236" s="139"/>
      <c r="AL236" s="46" t="s">
        <v>16</v>
      </c>
      <c r="AM236" s="40"/>
      <c r="AN236" s="40"/>
      <c r="AP236" s="91"/>
      <c r="AQ236" s="91"/>
      <c r="AR236" s="91"/>
      <c r="AS236" s="91"/>
      <c r="AT236" s="91"/>
      <c r="AU236" s="91"/>
      <c r="AV236" s="91"/>
      <c r="AW236" s="91"/>
      <c r="AX236" s="91"/>
      <c r="AY236" s="91">
        <f>$Q$236</f>
        <v>0</v>
      </c>
    </row>
    <row r="237" spans="1:51" ht="16.2" x14ac:dyDescent="0.3">
      <c r="A237" s="38"/>
      <c r="B237" s="59"/>
      <c r="C237" s="8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74" t="s">
        <v>6529</v>
      </c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  <c r="AP237" s="91"/>
      <c r="AQ237" s="91"/>
      <c r="AR237" s="91"/>
      <c r="AS237" s="91"/>
      <c r="AT237" s="91"/>
      <c r="AU237" s="91"/>
      <c r="AV237" s="91"/>
      <c r="AW237" s="91"/>
      <c r="AX237" s="91"/>
      <c r="AY237" s="91"/>
    </row>
    <row r="238" spans="1:51" ht="16.2" x14ac:dyDescent="0.3">
      <c r="A238" s="38"/>
      <c r="B238" s="59"/>
      <c r="C238" s="8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5" t="s">
        <v>49</v>
      </c>
      <c r="O238" s="136" t="str">
        <f>IF(Q238&gt;0,"ＯＫ",IF(AP231=1,"任意","必須"))</f>
        <v>必須</v>
      </c>
      <c r="P238" s="181"/>
      <c r="Q238" s="137"/>
      <c r="R238" s="138"/>
      <c r="S238" s="138"/>
      <c r="T238" s="138"/>
      <c r="U238" s="138"/>
      <c r="V238" s="138"/>
      <c r="W238" s="138"/>
      <c r="X238" s="138"/>
      <c r="Y238" s="138"/>
      <c r="Z238" s="138"/>
      <c r="AA238" s="138"/>
      <c r="AB238" s="138"/>
      <c r="AC238" s="138"/>
      <c r="AD238" s="138"/>
      <c r="AE238" s="138"/>
      <c r="AF238" s="138"/>
      <c r="AG238" s="138"/>
      <c r="AH238" s="138"/>
      <c r="AI238" s="138"/>
      <c r="AJ238" s="138"/>
      <c r="AK238" s="139"/>
      <c r="AL238" s="46" t="s">
        <v>17</v>
      </c>
      <c r="AM238" s="40"/>
      <c r="AN238" s="40"/>
      <c r="AP238" s="91"/>
      <c r="AQ238" s="91"/>
      <c r="AR238" s="91"/>
      <c r="AS238" s="91"/>
      <c r="AT238" s="91"/>
      <c r="AU238" s="91"/>
      <c r="AV238" s="91"/>
      <c r="AW238" s="91"/>
      <c r="AX238" s="91"/>
      <c r="AY238" s="91">
        <f>$Q$238</f>
        <v>0</v>
      </c>
    </row>
    <row r="239" spans="1:51" ht="16.2" x14ac:dyDescent="0.3">
      <c r="A239" s="38"/>
      <c r="B239" s="59"/>
      <c r="C239" s="8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4"/>
      <c r="O239" s="44"/>
      <c r="P239" s="44"/>
      <c r="Q239" s="74" t="s">
        <v>6528</v>
      </c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4"/>
      <c r="AM239" s="40"/>
      <c r="AN239" s="40"/>
      <c r="AP239" s="91"/>
      <c r="AQ239" s="91"/>
      <c r="AR239" s="91"/>
      <c r="AS239" s="91"/>
      <c r="AT239" s="91"/>
      <c r="AU239" s="91"/>
      <c r="AV239" s="91"/>
      <c r="AW239" s="91"/>
      <c r="AX239" s="91"/>
      <c r="AY239" s="91"/>
    </row>
    <row r="240" spans="1:51" ht="16.2" x14ac:dyDescent="0.3">
      <c r="A240" s="38"/>
      <c r="B240" s="59"/>
      <c r="C240" s="8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5" t="s">
        <v>6500</v>
      </c>
      <c r="O240" s="136" t="str">
        <f>IF(AP240=TRUE,"ＯＫ","必須")</f>
        <v>必須</v>
      </c>
      <c r="P240" s="136"/>
      <c r="Q240" s="74"/>
      <c r="R240" s="40" t="s">
        <v>6502</v>
      </c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  <c r="AN240" s="40"/>
      <c r="AP240" s="91"/>
      <c r="AQ240" s="91"/>
      <c r="AR240" s="91"/>
      <c r="AS240" s="91"/>
      <c r="AT240" s="91"/>
      <c r="AU240" s="91"/>
      <c r="AV240" s="91"/>
      <c r="AW240" s="91"/>
      <c r="AX240" s="91"/>
      <c r="AY240" s="91" t="str">
        <f>IF(AP240=TRUE,"1","0")</f>
        <v>0</v>
      </c>
    </row>
    <row r="241" spans="1:51" ht="16.2" x14ac:dyDescent="0.3">
      <c r="A241" s="38"/>
      <c r="B241" s="59"/>
      <c r="C241" s="8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74" t="s">
        <v>6497</v>
      </c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  <c r="AN241" s="40"/>
      <c r="AP241" s="91"/>
      <c r="AQ241" s="91"/>
      <c r="AR241" s="91"/>
      <c r="AS241" s="91"/>
      <c r="AT241" s="91"/>
      <c r="AU241" s="91"/>
      <c r="AV241" s="91"/>
      <c r="AW241" s="91"/>
      <c r="AX241" s="91"/>
      <c r="AY241" s="91"/>
    </row>
    <row r="242" spans="1:51" ht="16.2" x14ac:dyDescent="0.3">
      <c r="A242" s="38"/>
      <c r="B242" s="59"/>
      <c r="C242" s="8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74" t="s">
        <v>6532</v>
      </c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  <c r="AN242" s="40"/>
      <c r="AP242" s="91"/>
      <c r="AQ242" s="91"/>
      <c r="AR242" s="91"/>
      <c r="AS242" s="91"/>
      <c r="AT242" s="91"/>
      <c r="AU242" s="91"/>
      <c r="AV242" s="91"/>
      <c r="AW242" s="91"/>
      <c r="AX242" s="91"/>
      <c r="AY242" s="91"/>
    </row>
    <row r="243" spans="1:51" ht="16.2" x14ac:dyDescent="0.3">
      <c r="A243" s="38"/>
      <c r="B243" s="59"/>
      <c r="C243" s="8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74" t="s">
        <v>6533</v>
      </c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  <c r="AN243" s="40"/>
      <c r="AP243" s="91"/>
      <c r="AQ243" s="91"/>
      <c r="AR243" s="91"/>
      <c r="AS243" s="91"/>
      <c r="AT243" s="91"/>
      <c r="AU243" s="91"/>
      <c r="AV243" s="91"/>
      <c r="AW243" s="91"/>
      <c r="AX243" s="91"/>
      <c r="AY243" s="91"/>
    </row>
    <row r="244" spans="1:51" ht="16.2" x14ac:dyDescent="0.3">
      <c r="A244" s="38"/>
      <c r="B244" s="59"/>
      <c r="C244" s="8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2" t="s">
        <v>4721</v>
      </c>
      <c r="O244" s="40"/>
      <c r="P244" s="40"/>
      <c r="Q244" s="43"/>
      <c r="R244" s="40"/>
      <c r="S244" s="40"/>
      <c r="T244" s="40"/>
      <c r="U244" s="40"/>
      <c r="V244" s="40"/>
      <c r="W244" s="40"/>
      <c r="X244" s="40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0"/>
      <c r="AN244" s="40"/>
      <c r="AP244" s="91"/>
      <c r="AQ244" s="91"/>
      <c r="AR244" s="91"/>
      <c r="AS244" s="91"/>
      <c r="AT244" s="91"/>
      <c r="AU244" s="91"/>
      <c r="AV244" s="91"/>
      <c r="AW244" s="91"/>
      <c r="AX244" s="91"/>
      <c r="AY244" s="91"/>
    </row>
    <row r="245" spans="1:51" ht="16.2" x14ac:dyDescent="0.3">
      <c r="A245" s="38"/>
      <c r="B245" s="59"/>
      <c r="C245" s="8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5" t="s">
        <v>4726</v>
      </c>
      <c r="O245" s="136" t="str">
        <f>IF(AP245&gt;0,"ＯＫ","必須")</f>
        <v>必須</v>
      </c>
      <c r="P245" s="181"/>
      <c r="Q245" s="40"/>
      <c r="R245" s="40"/>
      <c r="S245" s="40"/>
      <c r="T245" s="40"/>
      <c r="U245" s="40"/>
      <c r="V245" s="40"/>
      <c r="W245" s="40"/>
      <c r="X245" s="40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0"/>
      <c r="AK245" s="40"/>
      <c r="AL245" s="40"/>
      <c r="AM245" s="40"/>
      <c r="AN245" s="40"/>
      <c r="AP245" s="91"/>
      <c r="AQ245" s="91"/>
      <c r="AR245" s="91"/>
      <c r="AS245" s="91"/>
      <c r="AT245" s="91"/>
      <c r="AU245" s="91"/>
      <c r="AV245" s="91"/>
      <c r="AW245" s="91"/>
      <c r="AX245" s="91"/>
      <c r="AY245" s="91">
        <f>AP245</f>
        <v>0</v>
      </c>
    </row>
    <row r="246" spans="1:51" ht="16.2" x14ac:dyDescent="0.3">
      <c r="A246" s="38"/>
      <c r="B246" s="59"/>
      <c r="C246" s="8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0"/>
      <c r="AK246" s="40"/>
      <c r="AL246" s="40"/>
      <c r="AM246" s="40"/>
      <c r="AN246" s="40"/>
      <c r="AP246" s="91"/>
      <c r="AQ246" s="91"/>
      <c r="AR246" s="91"/>
      <c r="AS246" s="91"/>
      <c r="AT246" s="91"/>
      <c r="AU246" s="91"/>
      <c r="AV246" s="91"/>
      <c r="AW246" s="91"/>
      <c r="AX246" s="91"/>
      <c r="AY246" s="91"/>
    </row>
    <row r="247" spans="1:51" ht="16.2" x14ac:dyDescent="0.3">
      <c r="A247" s="38"/>
      <c r="B247" s="59"/>
      <c r="C247" s="8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0"/>
      <c r="AK247" s="40"/>
      <c r="AL247" s="40"/>
      <c r="AM247" s="40"/>
      <c r="AN247" s="40"/>
      <c r="AP247" s="91"/>
      <c r="AQ247" s="91"/>
      <c r="AR247" s="91"/>
      <c r="AS247" s="91"/>
      <c r="AT247" s="91"/>
      <c r="AU247" s="91"/>
      <c r="AV247" s="91"/>
      <c r="AW247" s="91"/>
      <c r="AX247" s="91"/>
      <c r="AY247" s="91"/>
    </row>
    <row r="248" spans="1:51" ht="16.2" x14ac:dyDescent="0.3">
      <c r="A248" s="38"/>
      <c r="B248" s="59"/>
      <c r="C248" s="8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5" t="s">
        <v>4724</v>
      </c>
      <c r="O248" s="136" t="str">
        <f>IF(Q248&gt;0,"ＯＫ",IF(AP245=1,"任意","必須"))</f>
        <v>必須</v>
      </c>
      <c r="P248" s="181"/>
      <c r="Q248" s="137"/>
      <c r="R248" s="138"/>
      <c r="S248" s="138"/>
      <c r="T248" s="138"/>
      <c r="U248" s="138"/>
      <c r="V248" s="138"/>
      <c r="W248" s="138"/>
      <c r="X248" s="138"/>
      <c r="Y248" s="138"/>
      <c r="Z248" s="138"/>
      <c r="AA248" s="138"/>
      <c r="AB248" s="138"/>
      <c r="AC248" s="138"/>
      <c r="AD248" s="138"/>
      <c r="AE248" s="138"/>
      <c r="AF248" s="138"/>
      <c r="AG248" s="138"/>
      <c r="AH248" s="138"/>
      <c r="AI248" s="138"/>
      <c r="AJ248" s="138"/>
      <c r="AK248" s="139"/>
      <c r="AL248" s="46" t="s">
        <v>16</v>
      </c>
      <c r="AM248" s="40"/>
      <c r="AN248" s="40"/>
      <c r="AP248" s="91"/>
      <c r="AQ248" s="91"/>
      <c r="AR248" s="91"/>
      <c r="AS248" s="91"/>
      <c r="AT248" s="91"/>
      <c r="AU248" s="91"/>
      <c r="AV248" s="91"/>
      <c r="AW248" s="91"/>
      <c r="AX248" s="91"/>
      <c r="AY248" s="91">
        <f>$Q$248</f>
        <v>0</v>
      </c>
    </row>
    <row r="249" spans="1:51" ht="16.2" x14ac:dyDescent="0.3">
      <c r="A249" s="38"/>
      <c r="B249" s="59"/>
      <c r="C249" s="8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74" t="s">
        <v>6487</v>
      </c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  <c r="AN249" s="40"/>
      <c r="AP249" s="91"/>
      <c r="AQ249" s="91"/>
      <c r="AR249" s="91"/>
      <c r="AS249" s="91"/>
      <c r="AT249" s="91"/>
      <c r="AU249" s="91"/>
      <c r="AV249" s="91"/>
      <c r="AW249" s="91"/>
      <c r="AX249" s="91"/>
      <c r="AY249" s="91"/>
    </row>
    <row r="250" spans="1:51" ht="16.2" x14ac:dyDescent="0.3">
      <c r="A250" s="38"/>
      <c r="B250" s="59"/>
      <c r="C250" s="8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5" t="s">
        <v>4725</v>
      </c>
      <c r="O250" s="136" t="str">
        <f>IF(Q250&gt;0,"ＯＫ",IF(AP245=1,"任意","必須"))</f>
        <v>必須</v>
      </c>
      <c r="P250" s="181"/>
      <c r="Q250" s="137"/>
      <c r="R250" s="138"/>
      <c r="S250" s="138"/>
      <c r="T250" s="138"/>
      <c r="U250" s="138"/>
      <c r="V250" s="138"/>
      <c r="W250" s="138"/>
      <c r="X250" s="138"/>
      <c r="Y250" s="138"/>
      <c r="Z250" s="138"/>
      <c r="AA250" s="138"/>
      <c r="AB250" s="138"/>
      <c r="AC250" s="138"/>
      <c r="AD250" s="138"/>
      <c r="AE250" s="138"/>
      <c r="AF250" s="138"/>
      <c r="AG250" s="138"/>
      <c r="AH250" s="138"/>
      <c r="AI250" s="138"/>
      <c r="AJ250" s="138"/>
      <c r="AK250" s="139"/>
      <c r="AL250" s="46" t="s">
        <v>17</v>
      </c>
      <c r="AM250" s="40"/>
      <c r="AN250" s="40"/>
      <c r="AP250" s="91"/>
      <c r="AQ250" s="91"/>
      <c r="AR250" s="91"/>
      <c r="AS250" s="91"/>
      <c r="AT250" s="91"/>
      <c r="AU250" s="91"/>
      <c r="AV250" s="91"/>
      <c r="AW250" s="91"/>
      <c r="AX250" s="91"/>
      <c r="AY250" s="91">
        <f>$Q$250</f>
        <v>0</v>
      </c>
    </row>
    <row r="251" spans="1:51" ht="16.2" x14ac:dyDescent="0.3">
      <c r="A251" s="38"/>
      <c r="B251" s="59"/>
      <c r="C251" s="8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74" t="s">
        <v>6486</v>
      </c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  <c r="AN251" s="40"/>
      <c r="AP251" s="91"/>
      <c r="AQ251" s="91"/>
      <c r="AR251" s="91"/>
      <c r="AS251" s="91"/>
      <c r="AT251" s="91"/>
      <c r="AU251" s="91"/>
      <c r="AV251" s="91"/>
      <c r="AW251" s="91"/>
      <c r="AX251" s="91"/>
      <c r="AY251" s="91"/>
    </row>
    <row r="252" spans="1:51" ht="16.2" x14ac:dyDescent="0.3">
      <c r="A252" s="38"/>
      <c r="B252" s="59"/>
      <c r="C252" s="8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/>
      <c r="AM252" s="40"/>
      <c r="AN252" s="40"/>
      <c r="AP252" s="91"/>
      <c r="AQ252" s="91"/>
      <c r="AR252" s="91"/>
      <c r="AS252" s="91"/>
      <c r="AT252" s="91"/>
      <c r="AU252" s="91"/>
      <c r="AV252" s="91"/>
      <c r="AW252" s="91"/>
      <c r="AX252" s="91"/>
      <c r="AY252" s="91"/>
    </row>
    <row r="253" spans="1:51" ht="18.600000000000001" x14ac:dyDescent="0.35">
      <c r="A253" s="38"/>
      <c r="B253" s="59"/>
      <c r="C253" s="79" t="s">
        <v>4720</v>
      </c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 t="s">
        <v>6522</v>
      </c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94" t="s">
        <v>6472</v>
      </c>
      <c r="AC253" s="98" t="s">
        <v>6540</v>
      </c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  <c r="AN253" s="80"/>
      <c r="AP253" s="91" t="b">
        <v>0</v>
      </c>
      <c r="AQ253" s="91"/>
      <c r="AR253" s="91"/>
      <c r="AS253" s="91"/>
      <c r="AT253" s="91"/>
      <c r="AU253" s="91"/>
      <c r="AV253" s="91"/>
      <c r="AW253" s="91"/>
      <c r="AX253" s="91"/>
      <c r="AY253" s="91" t="str">
        <f>IF(AP253=TRUE,"1","0")</f>
        <v>0</v>
      </c>
    </row>
    <row r="254" spans="1:51" ht="18.600000000000001" x14ac:dyDescent="0.35">
      <c r="A254" s="38"/>
      <c r="B254" s="59"/>
      <c r="C254" s="79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  <c r="AK254" s="80"/>
      <c r="AL254" s="80"/>
      <c r="AM254" s="80"/>
      <c r="AN254" s="80"/>
      <c r="AP254" s="91"/>
      <c r="AQ254" s="91"/>
      <c r="AR254" s="91"/>
      <c r="AS254" s="91"/>
      <c r="AT254" s="91"/>
      <c r="AU254" s="91"/>
      <c r="AV254" s="91"/>
      <c r="AW254" s="91"/>
      <c r="AX254" s="91"/>
      <c r="AY254" s="91"/>
    </row>
    <row r="255" spans="1:51" ht="16.2" x14ac:dyDescent="0.3">
      <c r="A255" s="38"/>
      <c r="B255" s="59"/>
      <c r="C255" s="8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64" t="s">
        <v>4701</v>
      </c>
      <c r="O255" s="41"/>
      <c r="P255" s="41"/>
      <c r="Q255" s="65"/>
      <c r="R255" s="41"/>
      <c r="S255" s="41"/>
      <c r="T255" s="41"/>
      <c r="U255" s="41"/>
      <c r="V255" s="41"/>
      <c r="W255" s="41"/>
      <c r="X255" s="41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41"/>
      <c r="AN255" s="41"/>
      <c r="AP255" s="91"/>
      <c r="AQ255" s="91"/>
      <c r="AR255" s="91"/>
      <c r="AS255" s="91"/>
      <c r="AT255" s="91"/>
      <c r="AU255" s="91"/>
      <c r="AV255" s="91"/>
      <c r="AW255" s="91"/>
      <c r="AX255" s="91"/>
      <c r="AY255" s="91"/>
    </row>
    <row r="256" spans="1:51" ht="16.2" x14ac:dyDescent="0.3">
      <c r="A256" s="38"/>
      <c r="B256" s="59"/>
      <c r="C256" s="8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67" t="s">
        <v>4700</v>
      </c>
      <c r="O256" s="136" t="str">
        <f>IF(AP256&gt;0,"ＯＫ","必須")</f>
        <v>必須</v>
      </c>
      <c r="P256" s="181"/>
      <c r="Q256" s="41"/>
      <c r="R256" s="41"/>
      <c r="S256" s="41"/>
      <c r="T256" s="41"/>
      <c r="U256" s="41"/>
      <c r="V256" s="41"/>
      <c r="W256" s="41"/>
      <c r="X256" s="41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41"/>
      <c r="AN256" s="41"/>
      <c r="AP256" s="91"/>
      <c r="AQ256" s="91"/>
      <c r="AR256" s="91"/>
      <c r="AS256" s="91"/>
      <c r="AT256" s="91"/>
      <c r="AU256" s="91"/>
      <c r="AV256" s="91"/>
      <c r="AW256" s="91"/>
      <c r="AX256" s="91"/>
      <c r="AY256" s="91"/>
    </row>
    <row r="257" spans="1:51" ht="16.2" x14ac:dyDescent="0.3">
      <c r="A257" s="38"/>
      <c r="B257" s="59"/>
      <c r="C257" s="8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41"/>
      <c r="AN257" s="41"/>
      <c r="AP257" s="91"/>
      <c r="AQ257" s="91"/>
      <c r="AR257" s="91"/>
      <c r="AS257" s="91"/>
      <c r="AT257" s="91"/>
      <c r="AU257" s="91"/>
      <c r="AV257" s="91"/>
      <c r="AW257" s="91"/>
      <c r="AX257" s="91"/>
      <c r="AY257" s="91"/>
    </row>
    <row r="258" spans="1:51" ht="16.2" x14ac:dyDescent="0.3">
      <c r="A258" s="38"/>
      <c r="B258" s="59"/>
      <c r="C258" s="8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67" t="s">
        <v>4703</v>
      </c>
      <c r="O258" s="136" t="str">
        <f>IF(Q258&gt;0,"ＯＫ",IF(AP256=1,"必須",IF(AP256=2,"不要","")))</f>
        <v/>
      </c>
      <c r="P258" s="181"/>
      <c r="Q258" s="140"/>
      <c r="R258" s="141"/>
      <c r="S258" s="141"/>
      <c r="T258" s="141"/>
      <c r="U258" s="142"/>
      <c r="V258" s="68" t="s">
        <v>4702</v>
      </c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41"/>
      <c r="AN258" s="41"/>
      <c r="AP258" s="91"/>
      <c r="AQ258" s="91"/>
      <c r="AR258" s="91"/>
      <c r="AS258" s="91"/>
      <c r="AT258" s="91"/>
      <c r="AU258" s="91"/>
      <c r="AV258" s="91"/>
      <c r="AW258" s="91"/>
      <c r="AX258" s="91"/>
      <c r="AY258" s="92">
        <f>$Q$258</f>
        <v>0</v>
      </c>
    </row>
    <row r="259" spans="1:51" ht="16.2" x14ac:dyDescent="0.3">
      <c r="A259" s="38"/>
      <c r="B259" s="59"/>
      <c r="C259" s="8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70" t="s">
        <v>6515</v>
      </c>
      <c r="R259" s="41"/>
      <c r="S259" s="41"/>
      <c r="T259" s="41"/>
      <c r="U259" s="41"/>
      <c r="V259" s="41"/>
      <c r="W259" s="41"/>
      <c r="X259" s="41"/>
      <c r="Y259" s="41"/>
      <c r="Z259" s="41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41"/>
      <c r="AN259" s="41"/>
      <c r="AP259" s="91"/>
      <c r="AQ259" s="91"/>
      <c r="AR259" s="91"/>
      <c r="AS259" s="91"/>
      <c r="AT259" s="91"/>
      <c r="AU259" s="91"/>
      <c r="AV259" s="91"/>
      <c r="AW259" s="91"/>
      <c r="AX259" s="91"/>
      <c r="AY259" s="91"/>
    </row>
    <row r="260" spans="1:51" ht="16.2" x14ac:dyDescent="0.3">
      <c r="A260" s="38"/>
      <c r="B260" s="59"/>
      <c r="C260" s="8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67" t="s">
        <v>4704</v>
      </c>
      <c r="O260" s="136" t="str">
        <f>IF(AP256=2,IF(Q260&gt;0,IF(AB260&gt;0,"ＯＫ","必須"),"必須"),IF(AP256=1,"不要",""))</f>
        <v/>
      </c>
      <c r="P260" s="181"/>
      <c r="Q260" s="140"/>
      <c r="R260" s="141"/>
      <c r="S260" s="141"/>
      <c r="T260" s="141"/>
      <c r="U260" s="142"/>
      <c r="V260" s="68" t="s">
        <v>4702</v>
      </c>
      <c r="W260" s="66"/>
      <c r="X260" s="66"/>
      <c r="Y260" s="66"/>
      <c r="Z260" s="66" t="s">
        <v>4705</v>
      </c>
      <c r="AA260" s="66"/>
      <c r="AB260" s="140"/>
      <c r="AC260" s="141"/>
      <c r="AD260" s="141"/>
      <c r="AE260" s="141"/>
      <c r="AF260" s="142"/>
      <c r="AG260" s="68" t="s">
        <v>4702</v>
      </c>
      <c r="AH260" s="66"/>
      <c r="AI260" s="66"/>
      <c r="AJ260" s="66"/>
      <c r="AK260" s="66"/>
      <c r="AL260" s="66"/>
      <c r="AM260" s="41"/>
      <c r="AN260" s="41"/>
      <c r="AP260" s="91"/>
      <c r="AQ260" s="91"/>
      <c r="AR260" s="91"/>
      <c r="AS260" s="91"/>
      <c r="AT260" s="91"/>
      <c r="AU260" s="91"/>
      <c r="AV260" s="91"/>
      <c r="AW260" s="91"/>
      <c r="AX260" s="91"/>
      <c r="AY260" s="92">
        <f>$Q$260</f>
        <v>0</v>
      </c>
    </row>
    <row r="261" spans="1:51" ht="16.2" x14ac:dyDescent="0.3">
      <c r="A261" s="38"/>
      <c r="B261" s="59"/>
      <c r="C261" s="8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70" t="s">
        <v>6485</v>
      </c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41"/>
      <c r="AN261" s="41"/>
      <c r="AP261" s="91"/>
      <c r="AQ261" s="91"/>
      <c r="AR261" s="91"/>
      <c r="AS261" s="91"/>
      <c r="AT261" s="91"/>
      <c r="AU261" s="91"/>
      <c r="AV261" s="91"/>
      <c r="AW261" s="91"/>
      <c r="AX261" s="91"/>
      <c r="AY261" s="91">
        <f>$AB$260</f>
        <v>0</v>
      </c>
    </row>
    <row r="262" spans="1:51" ht="16.2" x14ac:dyDescent="0.3">
      <c r="A262" s="38"/>
      <c r="B262" s="59"/>
      <c r="C262" s="8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67" t="s">
        <v>6496</v>
      </c>
      <c r="O262" s="136" t="str">
        <f>IF(AP262=TRUE,"ＯＫ","必須")</f>
        <v>必須</v>
      </c>
      <c r="P262" s="136"/>
      <c r="Q262" s="70"/>
      <c r="R262" s="41" t="s">
        <v>6494</v>
      </c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41"/>
      <c r="AN262" s="41"/>
      <c r="AP262" s="91"/>
      <c r="AQ262" s="91"/>
      <c r="AR262" s="91"/>
      <c r="AS262" s="91"/>
      <c r="AT262" s="91"/>
      <c r="AU262" s="91"/>
      <c r="AV262" s="91"/>
      <c r="AW262" s="91"/>
      <c r="AX262" s="91"/>
      <c r="AY262" s="91" t="str">
        <f>IF(AP262=TRUE,"1","0")</f>
        <v>0</v>
      </c>
    </row>
    <row r="263" spans="1:51" ht="16.2" x14ac:dyDescent="0.3">
      <c r="A263" s="38"/>
      <c r="B263" s="59"/>
      <c r="C263" s="8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70" t="s">
        <v>6499</v>
      </c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41"/>
      <c r="AN263" s="41"/>
      <c r="AP263" s="91"/>
      <c r="AQ263" s="91"/>
      <c r="AR263" s="91"/>
      <c r="AS263" s="91"/>
      <c r="AT263" s="91"/>
      <c r="AU263" s="91"/>
      <c r="AV263" s="91"/>
      <c r="AW263" s="91"/>
      <c r="AX263" s="91"/>
      <c r="AY263" s="91"/>
    </row>
    <row r="264" spans="1:51" ht="16.2" x14ac:dyDescent="0.3">
      <c r="A264" s="38"/>
      <c r="B264" s="59"/>
      <c r="C264" s="8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64" t="s">
        <v>4706</v>
      </c>
      <c r="O264" s="41"/>
      <c r="P264" s="41"/>
      <c r="Q264" s="65"/>
      <c r="R264" s="41"/>
      <c r="S264" s="41"/>
      <c r="T264" s="41"/>
      <c r="U264" s="41"/>
      <c r="V264" s="41"/>
      <c r="W264" s="41"/>
      <c r="X264" s="41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41"/>
      <c r="AN264" s="41"/>
      <c r="AP264" s="91"/>
      <c r="AQ264" s="91"/>
      <c r="AR264" s="91"/>
      <c r="AS264" s="91"/>
      <c r="AT264" s="91"/>
      <c r="AU264" s="91"/>
      <c r="AV264" s="91"/>
      <c r="AW264" s="91"/>
      <c r="AX264" s="91"/>
      <c r="AY264" s="91"/>
    </row>
    <row r="265" spans="1:51" ht="16.2" x14ac:dyDescent="0.3">
      <c r="A265" s="38"/>
      <c r="B265" s="59"/>
      <c r="C265" s="8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67" t="s">
        <v>4707</v>
      </c>
      <c r="O265" s="136" t="str">
        <f>IF(AP265&gt;0,"ＯＫ","必須")</f>
        <v>必須</v>
      </c>
      <c r="P265" s="181"/>
      <c r="Q265" s="41"/>
      <c r="R265" s="41"/>
      <c r="S265" s="41"/>
      <c r="T265" s="41"/>
      <c r="U265" s="41"/>
      <c r="V265" s="41"/>
      <c r="W265" s="41"/>
      <c r="X265" s="41"/>
      <c r="Y265" s="66"/>
      <c r="Z265" s="66"/>
      <c r="AA265" s="66"/>
      <c r="AB265" s="123" t="s">
        <v>6735</v>
      </c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41"/>
      <c r="AN265" s="41"/>
      <c r="AP265" s="91"/>
      <c r="AQ265" s="91"/>
      <c r="AR265" s="91"/>
      <c r="AS265" s="91"/>
      <c r="AT265" s="91"/>
      <c r="AU265" s="91"/>
      <c r="AV265" s="91"/>
      <c r="AW265" s="91"/>
      <c r="AX265" s="91"/>
      <c r="AY265" s="91">
        <f>$AP$265</f>
        <v>0</v>
      </c>
    </row>
    <row r="266" spans="1:51" ht="16.2" x14ac:dyDescent="0.3">
      <c r="A266" s="38"/>
      <c r="B266" s="59"/>
      <c r="C266" s="8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66"/>
      <c r="O266" s="41"/>
      <c r="P266" s="41"/>
      <c r="Q266" s="65"/>
      <c r="R266" s="41"/>
      <c r="S266" s="41"/>
      <c r="T266" s="41"/>
      <c r="U266" s="41"/>
      <c r="V266" s="41"/>
      <c r="W266" s="41"/>
      <c r="X266" s="41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41"/>
      <c r="AN266" s="41"/>
      <c r="AP266" s="91"/>
      <c r="AQ266" s="91"/>
      <c r="AR266" s="91"/>
      <c r="AS266" s="91"/>
      <c r="AT266" s="91"/>
      <c r="AU266" s="91"/>
      <c r="AV266" s="91"/>
      <c r="AW266" s="91"/>
      <c r="AX266" s="91"/>
      <c r="AY266" s="91"/>
    </row>
    <row r="267" spans="1:51" ht="16.2" x14ac:dyDescent="0.3">
      <c r="A267" s="38"/>
      <c r="B267" s="59"/>
      <c r="C267" s="8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67" t="s">
        <v>4708</v>
      </c>
      <c r="O267" s="136" t="str">
        <f>IF(AP267&gt;0,"ＯＫ","必須")</f>
        <v>必須</v>
      </c>
      <c r="P267" s="181"/>
      <c r="Q267" s="41"/>
      <c r="R267" s="41"/>
      <c r="S267" s="41"/>
      <c r="T267" s="41"/>
      <c r="U267" s="41"/>
      <c r="V267" s="41"/>
      <c r="W267" s="41"/>
      <c r="X267" s="41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41"/>
      <c r="AN267" s="41"/>
      <c r="AP267" s="91"/>
      <c r="AQ267" s="91"/>
      <c r="AR267" s="91"/>
      <c r="AS267" s="91"/>
      <c r="AT267" s="91"/>
      <c r="AU267" s="91"/>
      <c r="AV267" s="91"/>
      <c r="AW267" s="91"/>
      <c r="AX267" s="91"/>
      <c r="AY267" s="91">
        <f>$AP$267</f>
        <v>0</v>
      </c>
    </row>
    <row r="268" spans="1:51" ht="16.2" x14ac:dyDescent="0.3">
      <c r="A268" s="38"/>
      <c r="B268" s="59"/>
      <c r="C268" s="8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66"/>
      <c r="O268" s="41"/>
      <c r="P268" s="41"/>
      <c r="Q268" s="65"/>
      <c r="R268" s="41"/>
      <c r="S268" s="41"/>
      <c r="T268" s="41"/>
      <c r="U268" s="41"/>
      <c r="V268" s="41"/>
      <c r="W268" s="41"/>
      <c r="X268" s="41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41"/>
      <c r="AN268" s="41"/>
      <c r="AP268" s="91"/>
      <c r="AQ268" s="91"/>
      <c r="AR268" s="91"/>
      <c r="AS268" s="91"/>
      <c r="AT268" s="91"/>
      <c r="AU268" s="91"/>
      <c r="AV268" s="91"/>
      <c r="AW268" s="91"/>
      <c r="AX268" s="91"/>
      <c r="AY268" s="91"/>
    </row>
    <row r="269" spans="1:51" ht="16.2" x14ac:dyDescent="0.3">
      <c r="A269" s="38"/>
      <c r="B269" s="59"/>
      <c r="C269" s="8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67" t="s">
        <v>4709</v>
      </c>
      <c r="O269" s="136" t="str">
        <f>IF(AP269&gt;0,"ＯＫ","必須")</f>
        <v>必須</v>
      </c>
      <c r="P269" s="181"/>
      <c r="Q269" s="41"/>
      <c r="R269" s="41"/>
      <c r="S269" s="41"/>
      <c r="T269" s="41"/>
      <c r="U269" s="41"/>
      <c r="V269" s="41"/>
      <c r="W269" s="41"/>
      <c r="X269" s="41"/>
      <c r="Y269" s="66"/>
      <c r="Z269" s="66"/>
      <c r="AA269" s="66"/>
      <c r="AB269" s="123" t="s">
        <v>6734</v>
      </c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41"/>
      <c r="AN269" s="41"/>
      <c r="AP269" s="91"/>
      <c r="AQ269" s="91"/>
      <c r="AR269" s="91"/>
      <c r="AS269" s="91"/>
      <c r="AT269" s="91"/>
      <c r="AU269" s="91"/>
      <c r="AV269" s="91"/>
      <c r="AW269" s="91"/>
      <c r="AX269" s="91"/>
      <c r="AY269" s="91">
        <f>$AP$269</f>
        <v>0</v>
      </c>
    </row>
    <row r="270" spans="1:51" ht="16.2" x14ac:dyDescent="0.3">
      <c r="A270" s="38"/>
      <c r="B270" s="59"/>
      <c r="C270" s="8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41"/>
      <c r="AN270" s="41"/>
      <c r="AP270" s="91"/>
      <c r="AQ270" s="91"/>
      <c r="AR270" s="91"/>
      <c r="AS270" s="91"/>
      <c r="AT270" s="91"/>
      <c r="AU270" s="91"/>
      <c r="AV270" s="91"/>
      <c r="AW270" s="91"/>
      <c r="AX270" s="91"/>
      <c r="AY270" s="91"/>
    </row>
    <row r="271" spans="1:51" ht="16.2" x14ac:dyDescent="0.3">
      <c r="A271" s="38"/>
      <c r="B271" s="59"/>
      <c r="C271" s="8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67" t="s">
        <v>4710</v>
      </c>
      <c r="O271" s="182" t="str">
        <f>IF(Q271&gt;0,"ＯＫ","任意")</f>
        <v>任意</v>
      </c>
      <c r="P271" s="183"/>
      <c r="Q271" s="154"/>
      <c r="R271" s="155"/>
      <c r="S271" s="156"/>
      <c r="T271" s="90" t="s">
        <v>4711</v>
      </c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41"/>
      <c r="AN271" s="41"/>
      <c r="AP271" s="91"/>
      <c r="AQ271" s="91"/>
      <c r="AR271" s="91"/>
      <c r="AS271" s="91"/>
      <c r="AT271" s="91"/>
      <c r="AU271" s="91"/>
      <c r="AV271" s="91"/>
      <c r="AW271" s="91"/>
      <c r="AX271" s="91"/>
      <c r="AY271" s="91">
        <f>$Q$271</f>
        <v>0</v>
      </c>
    </row>
    <row r="272" spans="1:51" ht="16.2" x14ac:dyDescent="0.3">
      <c r="A272" s="38"/>
      <c r="B272" s="59"/>
      <c r="C272" s="8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66"/>
      <c r="O272" s="66"/>
      <c r="P272" s="66"/>
      <c r="Q272" s="70" t="s">
        <v>6516</v>
      </c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41"/>
      <c r="AN272" s="41"/>
      <c r="AP272" s="91"/>
      <c r="AQ272" s="91"/>
      <c r="AR272" s="91"/>
      <c r="AS272" s="91"/>
      <c r="AT272" s="91"/>
      <c r="AU272" s="91"/>
      <c r="AV272" s="91"/>
      <c r="AW272" s="91"/>
      <c r="AX272" s="91"/>
      <c r="AY272" s="91"/>
    </row>
    <row r="273" spans="1:51" ht="16.2" x14ac:dyDescent="0.3">
      <c r="A273" s="38"/>
      <c r="B273" s="59"/>
      <c r="C273" s="8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67" t="s">
        <v>4712</v>
      </c>
      <c r="O273" s="182" t="str">
        <f>IF(Q273&gt;0,"ＯＫ","任意")</f>
        <v>任意</v>
      </c>
      <c r="P273" s="183"/>
      <c r="Q273" s="154"/>
      <c r="R273" s="155"/>
      <c r="S273" s="156"/>
      <c r="T273" s="90" t="s">
        <v>4711</v>
      </c>
      <c r="U273" s="70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41"/>
      <c r="AN273" s="41"/>
      <c r="AP273" s="91"/>
      <c r="AQ273" s="91"/>
      <c r="AR273" s="91"/>
      <c r="AS273" s="91"/>
      <c r="AT273" s="91"/>
      <c r="AU273" s="91"/>
      <c r="AV273" s="91"/>
      <c r="AW273" s="91"/>
      <c r="AX273" s="91"/>
      <c r="AY273" s="91">
        <f>$Q$273</f>
        <v>0</v>
      </c>
    </row>
    <row r="274" spans="1:51" ht="16.2" x14ac:dyDescent="0.3">
      <c r="A274" s="38"/>
      <c r="B274" s="59"/>
      <c r="C274" s="8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66"/>
      <c r="O274" s="66"/>
      <c r="P274" s="66"/>
      <c r="Q274" s="70" t="s">
        <v>6517</v>
      </c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41"/>
      <c r="AN274" s="41"/>
      <c r="AP274" s="91"/>
      <c r="AQ274" s="91"/>
      <c r="AR274" s="91"/>
      <c r="AS274" s="91"/>
      <c r="AT274" s="91"/>
      <c r="AU274" s="91"/>
      <c r="AV274" s="91"/>
      <c r="AW274" s="91"/>
      <c r="AX274" s="91"/>
      <c r="AY274" s="91"/>
    </row>
    <row r="275" spans="1:51" ht="16.2" x14ac:dyDescent="0.3">
      <c r="A275" s="38"/>
      <c r="B275" s="59"/>
      <c r="C275" s="8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67" t="s">
        <v>4715</v>
      </c>
      <c r="O275" s="182" t="str">
        <f>IF(Q275&gt;0,"ＯＫ",IF(AP282=1,"必須","任意"))</f>
        <v>任意</v>
      </c>
      <c r="P275" s="183"/>
      <c r="Q275" s="157"/>
      <c r="R275" s="158"/>
      <c r="S275" s="158"/>
      <c r="T275" s="158"/>
      <c r="U275" s="158"/>
      <c r="V275" s="158"/>
      <c r="W275" s="159"/>
      <c r="X275" s="68" t="s">
        <v>4716</v>
      </c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41"/>
      <c r="AN275" s="41"/>
      <c r="AP275" s="91"/>
      <c r="AQ275" s="91"/>
      <c r="AR275" s="91"/>
      <c r="AS275" s="91"/>
      <c r="AT275" s="91"/>
      <c r="AU275" s="91"/>
      <c r="AV275" s="91"/>
      <c r="AW275" s="91"/>
      <c r="AX275" s="91"/>
      <c r="AY275" s="93">
        <f>$Q$275</f>
        <v>0</v>
      </c>
    </row>
    <row r="276" spans="1:51" ht="16.2" x14ac:dyDescent="0.3">
      <c r="A276" s="38"/>
      <c r="B276" s="59"/>
      <c r="C276" s="8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66"/>
      <c r="O276" s="66"/>
      <c r="P276" s="66"/>
      <c r="Q276" s="70" t="s">
        <v>6518</v>
      </c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41"/>
      <c r="AN276" s="41"/>
      <c r="AP276" s="91"/>
      <c r="AQ276" s="91"/>
      <c r="AR276" s="91"/>
      <c r="AS276" s="91"/>
      <c r="AT276" s="91"/>
      <c r="AU276" s="91"/>
      <c r="AV276" s="91"/>
      <c r="AW276" s="91"/>
      <c r="AX276" s="91"/>
      <c r="AY276" s="91"/>
    </row>
    <row r="277" spans="1:51" ht="16.2" x14ac:dyDescent="0.3">
      <c r="A277" s="38"/>
      <c r="B277" s="59"/>
      <c r="C277" s="8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67" t="s">
        <v>48</v>
      </c>
      <c r="O277" s="182" t="str">
        <f>IF(Q277&gt;0,"ＯＫ","任意")</f>
        <v>任意</v>
      </c>
      <c r="P277" s="183"/>
      <c r="Q277" s="137"/>
      <c r="R277" s="138"/>
      <c r="S277" s="138"/>
      <c r="T277" s="138"/>
      <c r="U277" s="138"/>
      <c r="V277" s="138"/>
      <c r="W277" s="138"/>
      <c r="X277" s="138"/>
      <c r="Y277" s="138"/>
      <c r="Z277" s="138"/>
      <c r="AA277" s="138"/>
      <c r="AB277" s="138"/>
      <c r="AC277" s="138"/>
      <c r="AD277" s="138"/>
      <c r="AE277" s="138"/>
      <c r="AF277" s="138"/>
      <c r="AG277" s="138"/>
      <c r="AH277" s="138"/>
      <c r="AI277" s="138"/>
      <c r="AJ277" s="138"/>
      <c r="AK277" s="139"/>
      <c r="AL277" s="68" t="s">
        <v>16</v>
      </c>
      <c r="AM277" s="41"/>
      <c r="AN277" s="41"/>
      <c r="AP277" s="91"/>
      <c r="AQ277" s="91"/>
      <c r="AR277" s="91"/>
      <c r="AS277" s="91"/>
      <c r="AT277" s="91"/>
      <c r="AU277" s="91"/>
      <c r="AV277" s="91"/>
      <c r="AW277" s="91"/>
      <c r="AX277" s="91"/>
      <c r="AY277" s="91">
        <f>$Q$277</f>
        <v>0</v>
      </c>
    </row>
    <row r="278" spans="1:51" ht="16.2" x14ac:dyDescent="0.3">
      <c r="A278" s="38"/>
      <c r="B278" s="59"/>
      <c r="C278" s="8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70" t="s">
        <v>6490</v>
      </c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  <c r="AN278" s="41"/>
      <c r="AP278" s="91"/>
      <c r="AQ278" s="91"/>
      <c r="AR278" s="91"/>
      <c r="AS278" s="91"/>
      <c r="AT278" s="91"/>
      <c r="AU278" s="91"/>
      <c r="AV278" s="91"/>
      <c r="AW278" s="91"/>
      <c r="AX278" s="91"/>
      <c r="AY278" s="91"/>
    </row>
    <row r="279" spans="1:51" ht="16.2" x14ac:dyDescent="0.3">
      <c r="A279" s="38"/>
      <c r="B279" s="59"/>
      <c r="C279" s="8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67" t="s">
        <v>49</v>
      </c>
      <c r="O279" s="182" t="str">
        <f>IF(Q279&gt;0,"ＯＫ","任意")</f>
        <v>任意</v>
      </c>
      <c r="P279" s="183"/>
      <c r="Q279" s="137"/>
      <c r="R279" s="138"/>
      <c r="S279" s="138"/>
      <c r="T279" s="138"/>
      <c r="U279" s="138"/>
      <c r="V279" s="138"/>
      <c r="W279" s="138"/>
      <c r="X279" s="138"/>
      <c r="Y279" s="138"/>
      <c r="Z279" s="138"/>
      <c r="AA279" s="138"/>
      <c r="AB279" s="138"/>
      <c r="AC279" s="138"/>
      <c r="AD279" s="138"/>
      <c r="AE279" s="138"/>
      <c r="AF279" s="138"/>
      <c r="AG279" s="138"/>
      <c r="AH279" s="138"/>
      <c r="AI279" s="138"/>
      <c r="AJ279" s="138"/>
      <c r="AK279" s="139"/>
      <c r="AL279" s="68" t="s">
        <v>17</v>
      </c>
      <c r="AM279" s="41"/>
      <c r="AN279" s="41"/>
      <c r="AP279" s="91"/>
      <c r="AQ279" s="91"/>
      <c r="AR279" s="91"/>
      <c r="AS279" s="91"/>
      <c r="AT279" s="91"/>
      <c r="AU279" s="91"/>
      <c r="AV279" s="91"/>
      <c r="AW279" s="91"/>
      <c r="AX279" s="91"/>
      <c r="AY279" s="91">
        <f>$Q$279</f>
        <v>0</v>
      </c>
    </row>
    <row r="280" spans="1:51" ht="16.2" x14ac:dyDescent="0.3">
      <c r="A280" s="38"/>
      <c r="B280" s="59"/>
      <c r="C280" s="8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66"/>
      <c r="O280" s="66"/>
      <c r="P280" s="66"/>
      <c r="Q280" s="70" t="s">
        <v>4713</v>
      </c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66"/>
      <c r="AM280" s="41"/>
      <c r="AN280" s="41"/>
      <c r="AP280" s="91"/>
      <c r="AQ280" s="91"/>
      <c r="AR280" s="91"/>
      <c r="AS280" s="91"/>
      <c r="AT280" s="91"/>
      <c r="AU280" s="91"/>
      <c r="AV280" s="91"/>
      <c r="AW280" s="91"/>
      <c r="AX280" s="91"/>
      <c r="AY280" s="91"/>
    </row>
    <row r="281" spans="1:51" ht="16.2" x14ac:dyDescent="0.3">
      <c r="A281" s="38"/>
      <c r="B281" s="59"/>
      <c r="C281" s="8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64" t="s">
        <v>4714</v>
      </c>
      <c r="O281" s="41"/>
      <c r="P281" s="41"/>
      <c r="Q281" s="65"/>
      <c r="R281" s="41"/>
      <c r="S281" s="41"/>
      <c r="T281" s="41"/>
      <c r="U281" s="41"/>
      <c r="V281" s="41"/>
      <c r="W281" s="41"/>
      <c r="X281" s="41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41"/>
      <c r="AN281" s="41"/>
      <c r="AP281" s="91"/>
      <c r="AQ281" s="91"/>
      <c r="AR281" s="91"/>
      <c r="AS281" s="91"/>
      <c r="AT281" s="91"/>
      <c r="AU281" s="91"/>
      <c r="AV281" s="91"/>
      <c r="AW281" s="91"/>
      <c r="AX281" s="91"/>
      <c r="AY281" s="91"/>
    </row>
    <row r="282" spans="1:51" ht="16.2" x14ac:dyDescent="0.3">
      <c r="A282" s="38"/>
      <c r="B282" s="59"/>
      <c r="C282" s="8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67" t="s">
        <v>4717</v>
      </c>
      <c r="O282" s="136" t="str">
        <f>IF(AP282&gt;0,IF(AE285&gt;0,"ＯＫ","必須"),"必須")</f>
        <v>必須</v>
      </c>
      <c r="P282" s="181"/>
      <c r="Q282" s="41"/>
      <c r="R282" s="41"/>
      <c r="S282" s="41"/>
      <c r="T282" s="41"/>
      <c r="U282" s="41"/>
      <c r="V282" s="41"/>
      <c r="W282" s="41"/>
      <c r="X282" s="41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41"/>
      <c r="AN282" s="41"/>
      <c r="AP282" s="91"/>
      <c r="AQ282" s="91"/>
      <c r="AR282" s="91"/>
      <c r="AS282" s="91"/>
      <c r="AT282" s="91"/>
      <c r="AU282" s="91"/>
      <c r="AV282" s="91"/>
      <c r="AW282" s="91"/>
      <c r="AX282" s="91"/>
      <c r="AY282" s="91"/>
    </row>
    <row r="283" spans="1:51" ht="16.2" x14ac:dyDescent="0.3">
      <c r="A283" s="38"/>
      <c r="B283" s="59"/>
      <c r="C283" s="8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41"/>
      <c r="AN283" s="41"/>
      <c r="AP283" s="91"/>
      <c r="AQ283" s="91"/>
      <c r="AR283" s="91"/>
      <c r="AS283" s="91"/>
      <c r="AT283" s="91"/>
      <c r="AU283" s="91"/>
      <c r="AV283" s="91"/>
      <c r="AW283" s="91"/>
      <c r="AX283" s="91"/>
      <c r="AY283" s="91"/>
    </row>
    <row r="284" spans="1:51" ht="16.2" x14ac:dyDescent="0.3">
      <c r="A284" s="38"/>
      <c r="B284" s="59"/>
      <c r="C284" s="8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41"/>
      <c r="AN284" s="41"/>
      <c r="AP284" s="91"/>
      <c r="AQ284" s="91"/>
      <c r="AR284" s="91"/>
      <c r="AS284" s="91"/>
      <c r="AT284" s="91"/>
      <c r="AU284" s="91"/>
      <c r="AV284" s="91"/>
      <c r="AW284" s="91"/>
      <c r="AX284" s="91"/>
      <c r="AY284" s="91"/>
    </row>
    <row r="285" spans="1:51" ht="16.2" x14ac:dyDescent="0.3">
      <c r="A285" s="38"/>
      <c r="B285" s="59"/>
      <c r="C285" s="8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9" t="s">
        <v>4718</v>
      </c>
      <c r="AE285" s="160" t="str">
        <f>IF(AP282=1,Q275,"")</f>
        <v/>
      </c>
      <c r="AF285" s="161"/>
      <c r="AG285" s="161"/>
      <c r="AH285" s="161"/>
      <c r="AI285" s="161"/>
      <c r="AJ285" s="161"/>
      <c r="AK285" s="162"/>
      <c r="AL285" s="66"/>
      <c r="AM285" s="41"/>
      <c r="AN285" s="41"/>
      <c r="AP285" s="91"/>
      <c r="AQ285" s="91"/>
      <c r="AR285" s="91"/>
      <c r="AS285" s="91"/>
      <c r="AT285" s="91"/>
      <c r="AU285" s="91"/>
      <c r="AV285" s="91"/>
      <c r="AW285" s="91"/>
      <c r="AX285" s="91"/>
      <c r="AY285" s="93" t="str">
        <f>$AE$285</f>
        <v/>
      </c>
    </row>
    <row r="286" spans="1:51" ht="16.2" x14ac:dyDescent="0.3">
      <c r="A286" s="38"/>
      <c r="B286" s="59"/>
      <c r="C286" s="8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41"/>
      <c r="AN286" s="41"/>
      <c r="AP286" s="91"/>
      <c r="AQ286" s="91"/>
      <c r="AR286" s="91"/>
      <c r="AS286" s="91"/>
      <c r="AT286" s="91"/>
      <c r="AU286" s="91"/>
      <c r="AV286" s="91"/>
      <c r="AW286" s="91"/>
      <c r="AX286" s="91"/>
      <c r="AY286" s="91"/>
    </row>
    <row r="287" spans="1:51" ht="16.2" x14ac:dyDescent="0.3">
      <c r="A287" s="38"/>
      <c r="B287" s="59"/>
      <c r="C287" s="8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67" t="s">
        <v>48</v>
      </c>
      <c r="O287" s="136" t="str">
        <f>IF(Q287&gt;0,"ＯＫ",IF(AP282=1,"任意","必須"))</f>
        <v>必須</v>
      </c>
      <c r="P287" s="181"/>
      <c r="Q287" s="137"/>
      <c r="R287" s="138"/>
      <c r="S287" s="138"/>
      <c r="T287" s="138"/>
      <c r="U287" s="138"/>
      <c r="V287" s="138"/>
      <c r="W287" s="138"/>
      <c r="X287" s="138"/>
      <c r="Y287" s="138"/>
      <c r="Z287" s="138"/>
      <c r="AA287" s="138"/>
      <c r="AB287" s="138"/>
      <c r="AC287" s="138"/>
      <c r="AD287" s="138"/>
      <c r="AE287" s="138"/>
      <c r="AF287" s="138"/>
      <c r="AG287" s="138"/>
      <c r="AH287" s="138"/>
      <c r="AI287" s="138"/>
      <c r="AJ287" s="138"/>
      <c r="AK287" s="139"/>
      <c r="AL287" s="68" t="s">
        <v>16</v>
      </c>
      <c r="AM287" s="41"/>
      <c r="AN287" s="41"/>
      <c r="AP287" s="91"/>
      <c r="AQ287" s="91"/>
      <c r="AR287" s="91"/>
      <c r="AS287" s="91"/>
      <c r="AT287" s="91"/>
      <c r="AU287" s="91"/>
      <c r="AV287" s="91"/>
      <c r="AW287" s="91"/>
      <c r="AX287" s="91"/>
      <c r="AY287" s="91">
        <f>$Q$287</f>
        <v>0</v>
      </c>
    </row>
    <row r="288" spans="1:51" ht="16.2" x14ac:dyDescent="0.3">
      <c r="A288" s="38"/>
      <c r="B288" s="59"/>
      <c r="C288" s="8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70" t="s">
        <v>6529</v>
      </c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  <c r="AN288" s="41"/>
      <c r="AP288" s="91"/>
      <c r="AQ288" s="91"/>
      <c r="AR288" s="91"/>
      <c r="AS288" s="91"/>
      <c r="AT288" s="91"/>
      <c r="AU288" s="91"/>
      <c r="AV288" s="91"/>
      <c r="AW288" s="91"/>
      <c r="AX288" s="91"/>
      <c r="AY288" s="91"/>
    </row>
    <row r="289" spans="1:51" ht="16.2" x14ac:dyDescent="0.3">
      <c r="A289" s="38"/>
      <c r="B289" s="59"/>
      <c r="C289" s="8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67" t="s">
        <v>49</v>
      </c>
      <c r="O289" s="136" t="str">
        <f>IF(Q289&gt;0,"ＯＫ",IF(AP282=1,"任意","必須"))</f>
        <v>必須</v>
      </c>
      <c r="P289" s="181"/>
      <c r="Q289" s="137"/>
      <c r="R289" s="138"/>
      <c r="S289" s="138"/>
      <c r="T289" s="138"/>
      <c r="U289" s="138"/>
      <c r="V289" s="138"/>
      <c r="W289" s="138"/>
      <c r="X289" s="138"/>
      <c r="Y289" s="138"/>
      <c r="Z289" s="138"/>
      <c r="AA289" s="138"/>
      <c r="AB289" s="138"/>
      <c r="AC289" s="138"/>
      <c r="AD289" s="138"/>
      <c r="AE289" s="138"/>
      <c r="AF289" s="138"/>
      <c r="AG289" s="138"/>
      <c r="AH289" s="138"/>
      <c r="AI289" s="138"/>
      <c r="AJ289" s="138"/>
      <c r="AK289" s="139"/>
      <c r="AL289" s="68" t="s">
        <v>17</v>
      </c>
      <c r="AM289" s="41"/>
      <c r="AN289" s="41"/>
      <c r="AP289" s="91"/>
      <c r="AQ289" s="91"/>
      <c r="AR289" s="91"/>
      <c r="AS289" s="91"/>
      <c r="AT289" s="91"/>
      <c r="AU289" s="91"/>
      <c r="AV289" s="91"/>
      <c r="AW289" s="91"/>
      <c r="AX289" s="91"/>
      <c r="AY289" s="91">
        <f>$Q$289</f>
        <v>0</v>
      </c>
    </row>
    <row r="290" spans="1:51" ht="16.2" x14ac:dyDescent="0.3">
      <c r="A290" s="38"/>
      <c r="B290" s="59"/>
      <c r="C290" s="8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66"/>
      <c r="O290" s="66"/>
      <c r="P290" s="66"/>
      <c r="Q290" s="70" t="s">
        <v>6528</v>
      </c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66"/>
      <c r="AM290" s="41"/>
      <c r="AN290" s="41"/>
      <c r="AP290" s="91"/>
      <c r="AQ290" s="91"/>
      <c r="AR290" s="91"/>
      <c r="AS290" s="91"/>
      <c r="AT290" s="91"/>
      <c r="AU290" s="91"/>
      <c r="AV290" s="91"/>
      <c r="AW290" s="91"/>
      <c r="AX290" s="91"/>
      <c r="AY290" s="91"/>
    </row>
    <row r="291" spans="1:51" ht="16.2" x14ac:dyDescent="0.3">
      <c r="A291" s="38"/>
      <c r="B291" s="59"/>
      <c r="C291" s="8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67" t="s">
        <v>6501</v>
      </c>
      <c r="O291" s="136" t="str">
        <f>IF(AP291=TRUE,"ＯＫ","必須")</f>
        <v>必須</v>
      </c>
      <c r="P291" s="136"/>
      <c r="Q291" s="66"/>
      <c r="R291" s="41" t="s">
        <v>6503</v>
      </c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41"/>
      <c r="AN291" s="41"/>
      <c r="AP291" s="91"/>
      <c r="AQ291" s="91"/>
      <c r="AR291" s="91"/>
      <c r="AS291" s="91"/>
      <c r="AT291" s="91"/>
      <c r="AU291" s="91"/>
      <c r="AV291" s="91"/>
      <c r="AW291" s="91"/>
      <c r="AX291" s="91"/>
      <c r="AY291" s="91" t="str">
        <f>IF(AP291=TRUE,"1","0")</f>
        <v>0</v>
      </c>
    </row>
    <row r="292" spans="1:51" ht="16.2" x14ac:dyDescent="0.3">
      <c r="A292" s="38"/>
      <c r="B292" s="59"/>
      <c r="C292" s="8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66"/>
      <c r="O292" s="66"/>
      <c r="P292" s="66"/>
      <c r="Q292" s="70" t="s">
        <v>6499</v>
      </c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66"/>
      <c r="AM292" s="41"/>
      <c r="AN292" s="41"/>
      <c r="AP292" s="91"/>
      <c r="AQ292" s="91"/>
      <c r="AR292" s="91"/>
      <c r="AS292" s="91"/>
      <c r="AT292" s="91"/>
      <c r="AU292" s="91"/>
      <c r="AV292" s="91"/>
      <c r="AW292" s="91"/>
      <c r="AX292" s="91"/>
      <c r="AY292" s="91"/>
    </row>
    <row r="293" spans="1:51" ht="16.2" x14ac:dyDescent="0.3">
      <c r="A293" s="38"/>
      <c r="B293" s="59"/>
      <c r="C293" s="8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66"/>
      <c r="O293" s="66"/>
      <c r="P293" s="66"/>
      <c r="Q293" s="70" t="s">
        <v>6532</v>
      </c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66"/>
      <c r="AM293" s="41"/>
      <c r="AN293" s="41"/>
      <c r="AP293" s="91"/>
      <c r="AQ293" s="91"/>
      <c r="AR293" s="91"/>
      <c r="AS293" s="91"/>
      <c r="AT293" s="91"/>
      <c r="AU293" s="91"/>
      <c r="AV293" s="91"/>
      <c r="AW293" s="91"/>
      <c r="AX293" s="91"/>
      <c r="AY293" s="91"/>
    </row>
    <row r="294" spans="1:51" ht="16.2" x14ac:dyDescent="0.3">
      <c r="A294" s="38"/>
      <c r="B294" s="59"/>
      <c r="C294" s="8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66"/>
      <c r="O294" s="66"/>
      <c r="P294" s="66"/>
      <c r="Q294" s="70" t="s">
        <v>6533</v>
      </c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66"/>
      <c r="AM294" s="41"/>
      <c r="AN294" s="41"/>
      <c r="AP294" s="91"/>
      <c r="AQ294" s="91"/>
      <c r="AR294" s="91"/>
      <c r="AS294" s="91"/>
      <c r="AT294" s="91"/>
      <c r="AU294" s="91"/>
      <c r="AV294" s="91"/>
      <c r="AW294" s="91"/>
      <c r="AX294" s="91"/>
      <c r="AY294" s="91"/>
    </row>
    <row r="295" spans="1:51" ht="16.2" x14ac:dyDescent="0.3">
      <c r="A295" s="38"/>
      <c r="B295" s="59"/>
      <c r="C295" s="8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41"/>
      <c r="AN295" s="41"/>
      <c r="AP295" s="91"/>
      <c r="AQ295" s="91"/>
      <c r="AR295" s="91"/>
      <c r="AS295" s="91"/>
      <c r="AT295" s="91"/>
      <c r="AU295" s="91"/>
      <c r="AV295" s="91"/>
      <c r="AW295" s="91"/>
      <c r="AX295" s="91"/>
      <c r="AY295" s="91"/>
    </row>
  </sheetData>
  <sheetProtection password="DD71" sheet="1" objects="1" scenarios="1" selectLockedCells="1"/>
  <dataConsolidate/>
  <mergeCells count="226">
    <mergeCell ref="R16:AK20"/>
    <mergeCell ref="O16:P16"/>
    <mergeCell ref="Q28:U28"/>
    <mergeCell ref="Q44:U44"/>
    <mergeCell ref="Q60:U60"/>
    <mergeCell ref="Q30:U30"/>
    <mergeCell ref="Q32:U32"/>
    <mergeCell ref="AE30:AK30"/>
    <mergeCell ref="AE32:AK32"/>
    <mergeCell ref="Q48:U48"/>
    <mergeCell ref="AE48:AK48"/>
    <mergeCell ref="AE46:AK46"/>
    <mergeCell ref="Q46:U46"/>
    <mergeCell ref="O48:P48"/>
    <mergeCell ref="O23:P23"/>
    <mergeCell ref="O25:P25"/>
    <mergeCell ref="O28:P28"/>
    <mergeCell ref="O30:P30"/>
    <mergeCell ref="O32:P32"/>
    <mergeCell ref="O34:P34"/>
    <mergeCell ref="O36:P36"/>
    <mergeCell ref="O39:P39"/>
    <mergeCell ref="O41:P41"/>
    <mergeCell ref="O44:P44"/>
    <mergeCell ref="O279:P279"/>
    <mergeCell ref="O282:P282"/>
    <mergeCell ref="O287:P287"/>
    <mergeCell ref="O289:P289"/>
    <mergeCell ref="O269:P269"/>
    <mergeCell ref="O271:P271"/>
    <mergeCell ref="O273:P273"/>
    <mergeCell ref="O275:P275"/>
    <mergeCell ref="O277:P277"/>
    <mergeCell ref="O256:P256"/>
    <mergeCell ref="O258:P258"/>
    <mergeCell ref="O260:P260"/>
    <mergeCell ref="O265:P265"/>
    <mergeCell ref="O267:P267"/>
    <mergeCell ref="O248:P248"/>
    <mergeCell ref="O250:P250"/>
    <mergeCell ref="O245:P245"/>
    <mergeCell ref="O228:P228"/>
    <mergeCell ref="O231:P231"/>
    <mergeCell ref="O236:P236"/>
    <mergeCell ref="O238:P238"/>
    <mergeCell ref="O262:P262"/>
    <mergeCell ref="O218:P218"/>
    <mergeCell ref="O220:P220"/>
    <mergeCell ref="O222:P222"/>
    <mergeCell ref="O224:P224"/>
    <mergeCell ref="O226:P226"/>
    <mergeCell ref="O205:P205"/>
    <mergeCell ref="O207:P207"/>
    <mergeCell ref="O209:P209"/>
    <mergeCell ref="O214:P214"/>
    <mergeCell ref="O216:P216"/>
    <mergeCell ref="O211:P211"/>
    <mergeCell ref="O186:P186"/>
    <mergeCell ref="O193:P193"/>
    <mergeCell ref="O195:P195"/>
    <mergeCell ref="O197:P197"/>
    <mergeCell ref="O199:P199"/>
    <mergeCell ref="O172:P172"/>
    <mergeCell ref="O174:P174"/>
    <mergeCell ref="O176:P176"/>
    <mergeCell ref="O179:P179"/>
    <mergeCell ref="O184:P184"/>
    <mergeCell ref="O166:P166"/>
    <mergeCell ref="O168:P168"/>
    <mergeCell ref="O170:P170"/>
    <mergeCell ref="O141:P141"/>
    <mergeCell ref="O134:P134"/>
    <mergeCell ref="O153:P153"/>
    <mergeCell ref="O155:P155"/>
    <mergeCell ref="O157:P157"/>
    <mergeCell ref="O162:P162"/>
    <mergeCell ref="O164:P164"/>
    <mergeCell ref="O159:P159"/>
    <mergeCell ref="O127:P127"/>
    <mergeCell ref="O139:P139"/>
    <mergeCell ref="O125:P125"/>
    <mergeCell ref="O129:P129"/>
    <mergeCell ref="O131:P131"/>
    <mergeCell ref="O119:P119"/>
    <mergeCell ref="O121:P121"/>
    <mergeCell ref="O123:P123"/>
    <mergeCell ref="O108:P108"/>
    <mergeCell ref="O110:P110"/>
    <mergeCell ref="O112:P112"/>
    <mergeCell ref="O117:P117"/>
    <mergeCell ref="O114:P114"/>
    <mergeCell ref="O92:P92"/>
    <mergeCell ref="O90:P90"/>
    <mergeCell ref="O95:P95"/>
    <mergeCell ref="O97:P97"/>
    <mergeCell ref="O99:P99"/>
    <mergeCell ref="O83:P83"/>
    <mergeCell ref="O88:P88"/>
    <mergeCell ref="O75:P75"/>
    <mergeCell ref="O77:P77"/>
    <mergeCell ref="O76:P76"/>
    <mergeCell ref="O78:P78"/>
    <mergeCell ref="O79:P79"/>
    <mergeCell ref="O81:P81"/>
    <mergeCell ref="O86:P86"/>
    <mergeCell ref="O46:P46"/>
    <mergeCell ref="X77:AA77"/>
    <mergeCell ref="X78:AA78"/>
    <mergeCell ref="X79:AA79"/>
    <mergeCell ref="AH73:AK73"/>
    <mergeCell ref="AH74:AK74"/>
    <mergeCell ref="AH75:AK75"/>
    <mergeCell ref="AH76:AK76"/>
    <mergeCell ref="AH77:AK77"/>
    <mergeCell ref="AH78:AK78"/>
    <mergeCell ref="AH79:AK79"/>
    <mergeCell ref="O74:P74"/>
    <mergeCell ref="O50:P50"/>
    <mergeCell ref="O52:P52"/>
    <mergeCell ref="O54:P54"/>
    <mergeCell ref="O56:P56"/>
    <mergeCell ref="O58:P58"/>
    <mergeCell ref="O60:P60"/>
    <mergeCell ref="O62:P62"/>
    <mergeCell ref="O64:P64"/>
    <mergeCell ref="O67:P67"/>
    <mergeCell ref="O70:P70"/>
    <mergeCell ref="O73:P73"/>
    <mergeCell ref="Q23:AK23"/>
    <mergeCell ref="Q54:R54"/>
    <mergeCell ref="Q25:AK25"/>
    <mergeCell ref="Q34:AK34"/>
    <mergeCell ref="Q36:AK36"/>
    <mergeCell ref="Q39:AK39"/>
    <mergeCell ref="Q41:AK41"/>
    <mergeCell ref="Q50:AK50"/>
    <mergeCell ref="Q52:AK52"/>
    <mergeCell ref="Q81:AK81"/>
    <mergeCell ref="Q83:AK83"/>
    <mergeCell ref="Q58:S58"/>
    <mergeCell ref="U58:Z58"/>
    <mergeCell ref="T56:Y56"/>
    <mergeCell ref="Q56:R56"/>
    <mergeCell ref="Q62:AK62"/>
    <mergeCell ref="Q64:AK64"/>
    <mergeCell ref="Q67:AA67"/>
    <mergeCell ref="Q70:AK70"/>
    <mergeCell ref="X73:AA73"/>
    <mergeCell ref="X74:AA74"/>
    <mergeCell ref="X75:AA75"/>
    <mergeCell ref="X76:AA76"/>
    <mergeCell ref="Q127:W127"/>
    <mergeCell ref="AE137:AK137"/>
    <mergeCell ref="Q129:AK129"/>
    <mergeCell ref="Q131:AK131"/>
    <mergeCell ref="Q184:AK184"/>
    <mergeCell ref="Q186:AK186"/>
    <mergeCell ref="Q236:AK236"/>
    <mergeCell ref="Q90:AK90"/>
    <mergeCell ref="Q92:AK92"/>
    <mergeCell ref="Q110:U110"/>
    <mergeCell ref="Q112:U112"/>
    <mergeCell ref="AB112:AF112"/>
    <mergeCell ref="Q123:S123"/>
    <mergeCell ref="Q125:S125"/>
    <mergeCell ref="Q99:AK99"/>
    <mergeCell ref="Q103:AK103"/>
    <mergeCell ref="Q102:AK102"/>
    <mergeCell ref="Q101:AK101"/>
    <mergeCell ref="Q100:AK100"/>
    <mergeCell ref="AE285:AK285"/>
    <mergeCell ref="Q193:T193"/>
    <mergeCell ref="Q195:T195"/>
    <mergeCell ref="Q238:AK238"/>
    <mergeCell ref="Q277:AK277"/>
    <mergeCell ref="Q279:AK279"/>
    <mergeCell ref="Q168:S168"/>
    <mergeCell ref="Q170:S170"/>
    <mergeCell ref="Q172:W172"/>
    <mergeCell ref="Q174:AK174"/>
    <mergeCell ref="Q176:AK176"/>
    <mergeCell ref="Q271:S271"/>
    <mergeCell ref="Q273:S273"/>
    <mergeCell ref="Q275:W275"/>
    <mergeCell ref="Q197:AK197"/>
    <mergeCell ref="Q199:AK199"/>
    <mergeCell ref="Q248:AK248"/>
    <mergeCell ref="Q250:AK250"/>
    <mergeCell ref="O291:P291"/>
    <mergeCell ref="O240:P240"/>
    <mergeCell ref="O188:P188"/>
    <mergeCell ref="O143:P143"/>
    <mergeCell ref="Q287:AK287"/>
    <mergeCell ref="Q289:AK289"/>
    <mergeCell ref="AE182:AK182"/>
    <mergeCell ref="Q139:AK139"/>
    <mergeCell ref="Q141:AK141"/>
    <mergeCell ref="Q157:U157"/>
    <mergeCell ref="Q209:U209"/>
    <mergeCell ref="Q260:U260"/>
    <mergeCell ref="AB157:AF157"/>
    <mergeCell ref="AB209:AF209"/>
    <mergeCell ref="AB260:AF260"/>
    <mergeCell ref="Q155:U155"/>
    <mergeCell ref="Q207:U207"/>
    <mergeCell ref="Q258:U258"/>
    <mergeCell ref="AE234:AK234"/>
    <mergeCell ref="Q220:S220"/>
    <mergeCell ref="Q222:S222"/>
    <mergeCell ref="Q224:W224"/>
    <mergeCell ref="Q228:AK228"/>
    <mergeCell ref="Q226:AK226"/>
    <mergeCell ref="AY1:BD1"/>
    <mergeCell ref="O6:P6"/>
    <mergeCell ref="O10:P10"/>
    <mergeCell ref="Q10:AK10"/>
    <mergeCell ref="O8:P8"/>
    <mergeCell ref="O12:P12"/>
    <mergeCell ref="O14:P14"/>
    <mergeCell ref="Q12:AA12"/>
    <mergeCell ref="Q8:AK8"/>
    <mergeCell ref="Q14:AK14"/>
    <mergeCell ref="Q6:T6"/>
    <mergeCell ref="Y6:Z6"/>
    <mergeCell ref="V6:W6"/>
    <mergeCell ref="AP1:AX1"/>
  </mergeCells>
  <phoneticPr fontId="2"/>
  <conditionalFormatting sqref="O23:P23">
    <cfRule type="containsText" dxfId="160" priority="239" operator="containsText" text="ＯＫ">
      <formula>NOT(ISERROR(SEARCH("ＯＫ",O23)))</formula>
    </cfRule>
  </conditionalFormatting>
  <conditionalFormatting sqref="O25:P25">
    <cfRule type="containsText" dxfId="159" priority="238" operator="containsText" text="ＯＫ">
      <formula>NOT(ISERROR(SEARCH("ＯＫ",O25)))</formula>
    </cfRule>
  </conditionalFormatting>
  <conditionalFormatting sqref="O28:P28">
    <cfRule type="containsText" dxfId="158" priority="237" operator="containsText" text="ＯＫ">
      <formula>NOT(ISERROR(SEARCH("ＯＫ",O28)))</formula>
    </cfRule>
  </conditionalFormatting>
  <conditionalFormatting sqref="O30:P30">
    <cfRule type="containsText" dxfId="157" priority="236" operator="containsText" text="ＯＫ">
      <formula>NOT(ISERROR(SEARCH("ＯＫ",O30)))</formula>
    </cfRule>
  </conditionalFormatting>
  <conditionalFormatting sqref="O32:P32">
    <cfRule type="containsText" dxfId="156" priority="235" operator="containsText" text="ＯＫ">
      <formula>NOT(ISERROR(SEARCH("ＯＫ",O32)))</formula>
    </cfRule>
  </conditionalFormatting>
  <conditionalFormatting sqref="O34:P34">
    <cfRule type="containsText" dxfId="155" priority="234" operator="containsText" text="ＯＫ">
      <formula>NOT(ISERROR(SEARCH("ＯＫ",O34)))</formula>
    </cfRule>
  </conditionalFormatting>
  <conditionalFormatting sqref="O36:P36">
    <cfRule type="containsText" dxfId="154" priority="233" operator="containsText" text="ＯＫ">
      <formula>NOT(ISERROR(SEARCH("ＯＫ",O36)))</formula>
    </cfRule>
  </conditionalFormatting>
  <conditionalFormatting sqref="O39:P39">
    <cfRule type="containsText" dxfId="153" priority="230" operator="containsText" text="ＯＫ">
      <formula>NOT(ISERROR(SEARCH("ＯＫ",O39)))</formula>
    </cfRule>
  </conditionalFormatting>
  <conditionalFormatting sqref="O41:P41">
    <cfRule type="containsText" dxfId="152" priority="229" operator="containsText" text="ＯＫ">
      <formula>NOT(ISERROR(SEARCH("ＯＫ",O41)))</formula>
    </cfRule>
  </conditionalFormatting>
  <conditionalFormatting sqref="O44:P44">
    <cfRule type="containsText" dxfId="151" priority="228" operator="containsText" text="ＯＫ">
      <formula>NOT(ISERROR(SEARCH("ＯＫ",O44)))</formula>
    </cfRule>
  </conditionalFormatting>
  <conditionalFormatting sqref="O46:P46">
    <cfRule type="containsText" dxfId="150" priority="227" operator="containsText" text="ＯＫ">
      <formula>NOT(ISERROR(SEARCH("ＯＫ",O46)))</formula>
    </cfRule>
  </conditionalFormatting>
  <conditionalFormatting sqref="O48:P48">
    <cfRule type="containsText" dxfId="149" priority="226" operator="containsText" text="ＯＫ">
      <formula>NOT(ISERROR(SEARCH("ＯＫ",O48)))</formula>
    </cfRule>
  </conditionalFormatting>
  <conditionalFormatting sqref="O50:P50">
    <cfRule type="containsText" dxfId="148" priority="225" operator="containsText" text="ＯＫ">
      <formula>NOT(ISERROR(SEARCH("ＯＫ",O50)))</formula>
    </cfRule>
  </conditionalFormatting>
  <conditionalFormatting sqref="O52:P52">
    <cfRule type="containsText" dxfId="147" priority="224" operator="containsText" text="ＯＫ">
      <formula>NOT(ISERROR(SEARCH("ＯＫ",O52)))</formula>
    </cfRule>
  </conditionalFormatting>
  <conditionalFormatting sqref="O56:P56">
    <cfRule type="containsText" dxfId="146" priority="223" operator="containsText" text="ＯＫ">
      <formula>NOT(ISERROR(SEARCH("ＯＫ",O56)))</formula>
    </cfRule>
  </conditionalFormatting>
  <conditionalFormatting sqref="O58:P58">
    <cfRule type="containsText" dxfId="145" priority="222" operator="containsText" text="ＯＫ">
      <formula>NOT(ISERROR(SEARCH("ＯＫ",O58)))</formula>
    </cfRule>
  </conditionalFormatting>
  <conditionalFormatting sqref="O60:P60">
    <cfRule type="containsText" dxfId="144" priority="221" operator="containsText" text="ＯＫ">
      <formula>NOT(ISERROR(SEARCH("ＯＫ",O60)))</formula>
    </cfRule>
  </conditionalFormatting>
  <conditionalFormatting sqref="O67:P67">
    <cfRule type="containsText" dxfId="143" priority="220" operator="containsText" text="ＯＫ">
      <formula>NOT(ISERROR(SEARCH("ＯＫ",O67)))</formula>
    </cfRule>
  </conditionalFormatting>
  <conditionalFormatting sqref="O117:P117">
    <cfRule type="containsText" dxfId="142" priority="215" operator="containsText" text="ＯＫ">
      <formula>NOT(ISERROR(SEARCH("ＯＫ",O117)))</formula>
    </cfRule>
  </conditionalFormatting>
  <conditionalFormatting sqref="O108:P108">
    <cfRule type="containsText" dxfId="141" priority="218" operator="containsText" text="ＯＫ">
      <formula>NOT(ISERROR(SEARCH("ＯＫ",O108)))</formula>
    </cfRule>
  </conditionalFormatting>
  <conditionalFormatting sqref="O110:P110">
    <cfRule type="containsText" dxfId="140" priority="129" operator="containsText" text="不要">
      <formula>NOT(ISERROR(SEARCH("不要",O110)))</formula>
    </cfRule>
    <cfRule type="containsText" dxfId="139" priority="217" operator="containsText" text="ＯＫ">
      <formula>NOT(ISERROR(SEARCH("ＯＫ",O110)))</formula>
    </cfRule>
  </conditionalFormatting>
  <conditionalFormatting sqref="O139:P139">
    <cfRule type="containsText" dxfId="138" priority="106" operator="containsText" text="任意">
      <formula>NOT(ISERROR(SEARCH("任意",O139)))</formula>
    </cfRule>
    <cfRule type="containsText" dxfId="137" priority="212" operator="containsText" text="ＯＫ">
      <formula>NOT(ISERROR(SEARCH("ＯＫ",O139)))</formula>
    </cfRule>
  </conditionalFormatting>
  <conditionalFormatting sqref="O193:P193">
    <cfRule type="containsText" dxfId="136" priority="205" operator="containsText" text="ＯＫ">
      <formula>NOT(ISERROR(SEARCH("ＯＫ",O193)))</formula>
    </cfRule>
  </conditionalFormatting>
  <conditionalFormatting sqref="O195:P195">
    <cfRule type="containsText" dxfId="135" priority="204" operator="containsText" text="ＯＫ">
      <formula>NOT(ISERROR(SEARCH("ＯＫ",O195)))</formula>
    </cfRule>
  </conditionalFormatting>
  <conditionalFormatting sqref="O197:P197">
    <cfRule type="containsText" dxfId="134" priority="203" operator="containsText" text="ＯＫ">
      <formula>NOT(ISERROR(SEARCH("ＯＫ",O197)))</formula>
    </cfRule>
  </conditionalFormatting>
  <conditionalFormatting sqref="O199:P199">
    <cfRule type="containsText" dxfId="133" priority="202" operator="containsText" text="ＯＫ">
      <formula>NOT(ISERROR(SEARCH("ＯＫ",O199)))</formula>
    </cfRule>
  </conditionalFormatting>
  <conditionalFormatting sqref="O248:P248">
    <cfRule type="containsText" dxfId="132" priority="198" operator="containsText" text="ＯＫ">
      <formula>NOT(ISERROR(SEARCH("ＯＫ",O248)))</formula>
    </cfRule>
  </conditionalFormatting>
  <conditionalFormatting sqref="O54:P54">
    <cfRule type="containsText" dxfId="131" priority="191" operator="containsText" text="ＯＫ">
      <formula>NOT(ISERROR(SEARCH("ＯＫ",O54)))</formula>
    </cfRule>
  </conditionalFormatting>
  <conditionalFormatting sqref="O62:P62">
    <cfRule type="containsText" dxfId="130" priority="190" operator="containsText" text="ＯＫ">
      <formula>NOT(ISERROR(SEARCH("ＯＫ",O62)))</formula>
    </cfRule>
  </conditionalFormatting>
  <conditionalFormatting sqref="O64:P64">
    <cfRule type="containsText" dxfId="129" priority="189" operator="containsText" text="ＯＫ">
      <formula>NOT(ISERROR(SEARCH("ＯＫ",O64)))</formula>
    </cfRule>
  </conditionalFormatting>
  <conditionalFormatting sqref="O70:P70">
    <cfRule type="containsText" dxfId="128" priority="188" operator="containsText" text="ＯＫ">
      <formula>NOT(ISERROR(SEARCH("ＯＫ",O70)))</formula>
    </cfRule>
  </conditionalFormatting>
  <conditionalFormatting sqref="O81:P81">
    <cfRule type="containsText" dxfId="127" priority="187" operator="containsText" text="ＯＫ">
      <formula>NOT(ISERROR(SEARCH("ＯＫ",O81)))</formula>
    </cfRule>
  </conditionalFormatting>
  <conditionalFormatting sqref="O83:P83">
    <cfRule type="containsText" dxfId="126" priority="186" operator="containsText" text="ＯＫ">
      <formula>NOT(ISERROR(SEARCH("ＯＫ",O83)))</formula>
    </cfRule>
  </conditionalFormatting>
  <conditionalFormatting sqref="O90:P90">
    <cfRule type="containsText" dxfId="125" priority="185" operator="containsText" text="ＯＫ">
      <formula>NOT(ISERROR(SEARCH("ＯＫ",O90)))</formula>
    </cfRule>
  </conditionalFormatting>
  <conditionalFormatting sqref="O92:P92">
    <cfRule type="containsText" dxfId="124" priority="184" operator="containsText" text="ＯＫ">
      <formula>NOT(ISERROR(SEARCH("ＯＫ",O92)))</formula>
    </cfRule>
  </conditionalFormatting>
  <conditionalFormatting sqref="O95:P95">
    <cfRule type="containsText" dxfId="123" priority="183" operator="containsText" text="ＯＫ">
      <formula>NOT(ISERROR(SEARCH("ＯＫ",O95)))</formula>
    </cfRule>
  </conditionalFormatting>
  <conditionalFormatting sqref="O99:P99">
    <cfRule type="containsText" dxfId="122" priority="181" operator="containsText" text="ＯＫ">
      <formula>NOT(ISERROR(SEARCH("ＯＫ",O99)))</formula>
    </cfRule>
  </conditionalFormatting>
  <conditionalFormatting sqref="O123:P123">
    <cfRule type="containsText" dxfId="121" priority="180" operator="containsText" text="ＯＫ">
      <formula>NOT(ISERROR(SEARCH("ＯＫ",O123)))</formula>
    </cfRule>
  </conditionalFormatting>
  <conditionalFormatting sqref="O125:P125">
    <cfRule type="containsText" dxfId="120" priority="179" operator="containsText" text="ＯＫ">
      <formula>NOT(ISERROR(SEARCH("ＯＫ",O125)))</formula>
    </cfRule>
  </conditionalFormatting>
  <conditionalFormatting sqref="O127:P127">
    <cfRule type="containsText" dxfId="119" priority="13" operator="containsText" text="必須">
      <formula>NOT(ISERROR(SEARCH("必須",O127)))</formula>
    </cfRule>
    <cfRule type="containsText" dxfId="118" priority="178" operator="containsText" text="ＯＫ">
      <formula>NOT(ISERROR(SEARCH("ＯＫ",O127)))</formula>
    </cfRule>
  </conditionalFormatting>
  <conditionalFormatting sqref="O129:P129">
    <cfRule type="containsText" dxfId="117" priority="177" operator="containsText" text="ＯＫ">
      <formula>NOT(ISERROR(SEARCH("ＯＫ",O129)))</formula>
    </cfRule>
  </conditionalFormatting>
  <conditionalFormatting sqref="O131:P131">
    <cfRule type="containsText" dxfId="116" priority="176" operator="containsText" text="ＯＫ">
      <formula>NOT(ISERROR(SEARCH("ＯＫ",O131)))</formula>
    </cfRule>
  </conditionalFormatting>
  <conditionalFormatting sqref="O168:P168">
    <cfRule type="containsText" dxfId="115" priority="175" operator="containsText" text="ＯＫ">
      <formula>NOT(ISERROR(SEARCH("ＯＫ",O168)))</formula>
    </cfRule>
  </conditionalFormatting>
  <conditionalFormatting sqref="O170:P170">
    <cfRule type="containsText" dxfId="114" priority="174" operator="containsText" text="ＯＫ">
      <formula>NOT(ISERROR(SEARCH("ＯＫ",O170)))</formula>
    </cfRule>
  </conditionalFormatting>
  <conditionalFormatting sqref="O172:P172">
    <cfRule type="containsText" dxfId="113" priority="17" operator="containsText" text="必須">
      <formula>NOT(ISERROR(SEARCH("必須",O172)))</formula>
    </cfRule>
    <cfRule type="containsText" dxfId="112" priority="173" operator="containsText" text="ＯＫ">
      <formula>NOT(ISERROR(SEARCH("ＯＫ",O172)))</formula>
    </cfRule>
  </conditionalFormatting>
  <conditionalFormatting sqref="O174:P174">
    <cfRule type="containsText" dxfId="111" priority="172" operator="containsText" text="ＯＫ">
      <formula>NOT(ISERROR(SEARCH("ＯＫ",O174)))</formula>
    </cfRule>
  </conditionalFormatting>
  <conditionalFormatting sqref="O176:P176">
    <cfRule type="containsText" dxfId="110" priority="171" operator="containsText" text="ＯＫ">
      <formula>NOT(ISERROR(SEARCH("ＯＫ",O176)))</formula>
    </cfRule>
  </conditionalFormatting>
  <conditionalFormatting sqref="O271:P271">
    <cfRule type="containsText" dxfId="109" priority="165" operator="containsText" text="ＯＫ">
      <formula>NOT(ISERROR(SEARCH("ＯＫ",O271)))</formula>
    </cfRule>
  </conditionalFormatting>
  <conditionalFormatting sqref="O273:P273">
    <cfRule type="containsText" dxfId="108" priority="164" operator="containsText" text="ＯＫ">
      <formula>NOT(ISERROR(SEARCH("ＯＫ",O273)))</formula>
    </cfRule>
  </conditionalFormatting>
  <conditionalFormatting sqref="O275:P275">
    <cfRule type="containsText" dxfId="107" priority="14" operator="containsText" text="必須">
      <formula>NOT(ISERROR(SEARCH("必須",O275)))</formula>
    </cfRule>
    <cfRule type="containsText" dxfId="106" priority="163" operator="containsText" text="ＯＫ">
      <formula>NOT(ISERROR(SEARCH("ＯＫ",O275)))</formula>
    </cfRule>
  </conditionalFormatting>
  <conditionalFormatting sqref="O277:P277">
    <cfRule type="containsText" dxfId="105" priority="162" operator="containsText" text="ＯＫ">
      <formula>NOT(ISERROR(SEARCH("ＯＫ",O277)))</formula>
    </cfRule>
  </conditionalFormatting>
  <conditionalFormatting sqref="O279:P279">
    <cfRule type="containsText" dxfId="104" priority="161" operator="containsText" text="ＯＫ">
      <formula>NOT(ISERROR(SEARCH("ＯＫ",O279)))</formula>
    </cfRule>
  </conditionalFormatting>
  <conditionalFormatting sqref="O245:P245">
    <cfRule type="containsText" dxfId="103" priority="155" operator="containsText" text="ＯＫ">
      <formula>NOT(ISERROR(SEARCH("ＯＫ",O245)))</formula>
    </cfRule>
  </conditionalFormatting>
  <conditionalFormatting sqref="O153:P153">
    <cfRule type="containsText" dxfId="102" priority="145" operator="containsText" text="ＯＫ">
      <formula>NOT(ISERROR(SEARCH("ＯＫ",O153)))</formula>
    </cfRule>
  </conditionalFormatting>
  <conditionalFormatting sqref="O73:P79">
    <cfRule type="containsText" dxfId="101" priority="143" operator="containsText" text="ＯＫ">
      <formula>NOT(ISERROR(SEARCH("ＯＫ",O73)))</formula>
    </cfRule>
  </conditionalFormatting>
  <conditionalFormatting sqref="X73:AA73">
    <cfRule type="expression" dxfId="100" priority="138">
      <formula>$AP$73=TRUE</formula>
    </cfRule>
  </conditionalFormatting>
  <conditionalFormatting sqref="AH73:AK73">
    <cfRule type="expression" dxfId="99" priority="137">
      <formula>$AP$73=TRUE</formula>
    </cfRule>
  </conditionalFormatting>
  <conditionalFormatting sqref="X74:AA74 AH74:AK74">
    <cfRule type="expression" dxfId="98" priority="136">
      <formula>$AP$74=TRUE</formula>
    </cfRule>
  </conditionalFormatting>
  <conditionalFormatting sqref="X75:AA75 AH75:AK75">
    <cfRule type="expression" dxfId="97" priority="135">
      <formula>$AP$75=TRUE</formula>
    </cfRule>
  </conditionalFormatting>
  <conditionalFormatting sqref="X76:AA76 AH76:AK76">
    <cfRule type="expression" dxfId="96" priority="134">
      <formula>$AP$76=TRUE</formula>
    </cfRule>
  </conditionalFormatting>
  <conditionalFormatting sqref="X77:AA77 AH77:AK77">
    <cfRule type="expression" dxfId="95" priority="133">
      <formula>$AP$77=TRUE</formula>
    </cfRule>
  </conditionalFormatting>
  <conditionalFormatting sqref="X78:AA78 AH78:AK78">
    <cfRule type="expression" dxfId="94" priority="132">
      <formula>$AP$78=TRUE</formula>
    </cfRule>
  </conditionalFormatting>
  <conditionalFormatting sqref="X79:AA79 AH79:AK79">
    <cfRule type="expression" dxfId="93" priority="131">
      <formula>$AP$79=TRUE</formula>
    </cfRule>
  </conditionalFormatting>
  <conditionalFormatting sqref="O97:P97">
    <cfRule type="containsText" dxfId="92" priority="130" operator="containsText" text="ＯＫ">
      <formula>NOT(ISERROR(SEARCH("ＯＫ",O97)))</formula>
    </cfRule>
  </conditionalFormatting>
  <conditionalFormatting sqref="Q110:U110">
    <cfRule type="expression" dxfId="91" priority="127">
      <formula>$AP$108=2</formula>
    </cfRule>
  </conditionalFormatting>
  <conditionalFormatting sqref="AB112:AF112 Q112:U112">
    <cfRule type="expression" dxfId="90" priority="126">
      <formula>$AP$108=1</formula>
    </cfRule>
  </conditionalFormatting>
  <conditionalFormatting sqref="O119:P119">
    <cfRule type="containsText" dxfId="89" priority="123" operator="containsText" text="ＯＫ">
      <formula>NOT(ISERROR(SEARCH("ＯＫ",O119)))</formula>
    </cfRule>
  </conditionalFormatting>
  <conditionalFormatting sqref="O121:P121">
    <cfRule type="containsText" dxfId="88" priority="122" operator="containsText" text="ＯＫ">
      <formula>NOT(ISERROR(SEARCH("ＯＫ",O121)))</formula>
    </cfRule>
  </conditionalFormatting>
  <conditionalFormatting sqref="O162:P162">
    <cfRule type="containsText" dxfId="87" priority="121" operator="containsText" text="ＯＫ">
      <formula>NOT(ISERROR(SEARCH("ＯＫ",O162)))</formula>
    </cfRule>
  </conditionalFormatting>
  <conditionalFormatting sqref="O164:P164">
    <cfRule type="containsText" dxfId="86" priority="120" operator="containsText" text="ＯＫ">
      <formula>NOT(ISERROR(SEARCH("ＯＫ",O164)))</formula>
    </cfRule>
  </conditionalFormatting>
  <conditionalFormatting sqref="O166:P166">
    <cfRule type="containsText" dxfId="85" priority="119" operator="containsText" text="ＯＫ">
      <formula>NOT(ISERROR(SEARCH("ＯＫ",O166)))</formula>
    </cfRule>
  </conditionalFormatting>
  <conditionalFormatting sqref="O214:P214">
    <cfRule type="containsText" dxfId="84" priority="118" operator="containsText" text="ＯＫ">
      <formula>NOT(ISERROR(SEARCH("ＯＫ",O214)))</formula>
    </cfRule>
  </conditionalFormatting>
  <conditionalFormatting sqref="O216:P216">
    <cfRule type="containsText" dxfId="83" priority="117" operator="containsText" text="ＯＫ">
      <formula>NOT(ISERROR(SEARCH("ＯＫ",O216)))</formula>
    </cfRule>
  </conditionalFormatting>
  <conditionalFormatting sqref="O218:P218">
    <cfRule type="containsText" dxfId="82" priority="116" operator="containsText" text="ＯＫ">
      <formula>NOT(ISERROR(SEARCH("ＯＫ",O218)))</formula>
    </cfRule>
  </conditionalFormatting>
  <conditionalFormatting sqref="O265:P265">
    <cfRule type="containsText" dxfId="81" priority="115" operator="containsText" text="ＯＫ">
      <formula>NOT(ISERROR(SEARCH("ＯＫ",O265)))</formula>
    </cfRule>
  </conditionalFormatting>
  <conditionalFormatting sqref="O267:P267">
    <cfRule type="containsText" dxfId="80" priority="114" operator="containsText" text="ＯＫ">
      <formula>NOT(ISERROR(SEARCH("ＯＫ",O267)))</formula>
    </cfRule>
  </conditionalFormatting>
  <conditionalFormatting sqref="O269:P269">
    <cfRule type="containsText" dxfId="79" priority="113" operator="containsText" text="ＯＫ">
      <formula>NOT(ISERROR(SEARCH("ＯＫ",O269)))</formula>
    </cfRule>
  </conditionalFormatting>
  <conditionalFormatting sqref="O141:P141">
    <cfRule type="containsText" dxfId="78" priority="104" operator="containsText" text="任意">
      <formula>NOT(ISERROR(SEARCH("任意",O141)))</formula>
    </cfRule>
    <cfRule type="containsText" dxfId="77" priority="105" operator="containsText" text="ＯＫ">
      <formula>NOT(ISERROR(SEARCH("ＯＫ",O141)))</formula>
    </cfRule>
  </conditionalFormatting>
  <conditionalFormatting sqref="O184:P184">
    <cfRule type="containsText" dxfId="76" priority="102" operator="containsText" text="任意">
      <formula>NOT(ISERROR(SEARCH("任意",O184)))</formula>
    </cfRule>
    <cfRule type="containsText" dxfId="75" priority="103" operator="containsText" text="ＯＫ">
      <formula>NOT(ISERROR(SEARCH("ＯＫ",O184)))</formula>
    </cfRule>
  </conditionalFormatting>
  <conditionalFormatting sqref="O236:P236">
    <cfRule type="containsText" dxfId="74" priority="100" operator="containsText" text="任意">
      <formula>NOT(ISERROR(SEARCH("任意",O236)))</formula>
    </cfRule>
    <cfRule type="containsText" dxfId="73" priority="101" operator="containsText" text="ＯＫ">
      <formula>NOT(ISERROR(SEARCH("ＯＫ",O236)))</formula>
    </cfRule>
  </conditionalFormatting>
  <conditionalFormatting sqref="O287:P287">
    <cfRule type="containsText" dxfId="72" priority="98" operator="containsText" text="任意">
      <formula>NOT(ISERROR(SEARCH("任意",O287)))</formula>
    </cfRule>
    <cfRule type="containsText" dxfId="71" priority="99" operator="containsText" text="ＯＫ">
      <formula>NOT(ISERROR(SEARCH("ＯＫ",O287)))</formula>
    </cfRule>
  </conditionalFormatting>
  <conditionalFormatting sqref="O186:P186">
    <cfRule type="containsText" dxfId="70" priority="96" operator="containsText" text="任意">
      <formula>NOT(ISERROR(SEARCH("任意",O186)))</formula>
    </cfRule>
    <cfRule type="containsText" dxfId="69" priority="97" operator="containsText" text="ＯＫ">
      <formula>NOT(ISERROR(SEARCH("ＯＫ",O186)))</formula>
    </cfRule>
  </conditionalFormatting>
  <conditionalFormatting sqref="O238:P238">
    <cfRule type="containsText" dxfId="68" priority="94" operator="containsText" text="任意">
      <formula>NOT(ISERROR(SEARCH("任意",O238)))</formula>
    </cfRule>
    <cfRule type="containsText" dxfId="67" priority="95" operator="containsText" text="ＯＫ">
      <formula>NOT(ISERROR(SEARCH("ＯＫ",O238)))</formula>
    </cfRule>
  </conditionalFormatting>
  <conditionalFormatting sqref="O289:P289">
    <cfRule type="containsText" dxfId="66" priority="92" operator="containsText" text="任意">
      <formula>NOT(ISERROR(SEARCH("任意",O289)))</formula>
    </cfRule>
    <cfRule type="containsText" dxfId="65" priority="93" operator="containsText" text="ＯＫ">
      <formula>NOT(ISERROR(SEARCH("ＯＫ",O289)))</formula>
    </cfRule>
  </conditionalFormatting>
  <conditionalFormatting sqref="O231:P231">
    <cfRule type="containsText" dxfId="64" priority="90" operator="containsText" text="ＯＫ">
      <formula>NOT(ISERROR(SEARCH("ＯＫ",O231)))</formula>
    </cfRule>
  </conditionalFormatting>
  <conditionalFormatting sqref="Q157:U157">
    <cfRule type="expression" dxfId="63" priority="88">
      <formula>$AP$153=1</formula>
    </cfRule>
  </conditionalFormatting>
  <conditionalFormatting sqref="Q209:U209">
    <cfRule type="expression" dxfId="62" priority="85">
      <formula>$AP$205=1</formula>
    </cfRule>
  </conditionalFormatting>
  <conditionalFormatting sqref="Q260:U260">
    <cfRule type="expression" dxfId="61" priority="82">
      <formula>$AP$256=1</formula>
    </cfRule>
  </conditionalFormatting>
  <conditionalFormatting sqref="AB157:AF157">
    <cfRule type="expression" dxfId="60" priority="79">
      <formula>$AP$153=1</formula>
    </cfRule>
  </conditionalFormatting>
  <conditionalFormatting sqref="AB209:AF209">
    <cfRule type="expression" dxfId="59" priority="78">
      <formula>$AP$205=1</formula>
    </cfRule>
  </conditionalFormatting>
  <conditionalFormatting sqref="AB260:AF260">
    <cfRule type="expression" dxfId="58" priority="77">
      <formula>$AP$256=1</formula>
    </cfRule>
  </conditionalFormatting>
  <conditionalFormatting sqref="O112:P112">
    <cfRule type="containsText" dxfId="57" priority="53" operator="containsText" text="不要">
      <formula>NOT(ISERROR(SEARCH("不要",O112)))</formula>
    </cfRule>
    <cfRule type="containsText" dxfId="56" priority="54" operator="containsText" text="ＯＫ">
      <formula>NOT(ISERROR(SEARCH("ＯＫ",O112)))</formula>
    </cfRule>
  </conditionalFormatting>
  <conditionalFormatting sqref="Q155:U155">
    <cfRule type="expression" dxfId="55" priority="74">
      <formula>$AP$153=2</formula>
    </cfRule>
  </conditionalFormatting>
  <conditionalFormatting sqref="O155:P155">
    <cfRule type="containsText" dxfId="54" priority="51" operator="containsText" text="不要">
      <formula>NOT(ISERROR(SEARCH("不要",O155)))</formula>
    </cfRule>
    <cfRule type="containsText" dxfId="53" priority="52" operator="containsText" text="ＯＫ">
      <formula>NOT(ISERROR(SEARCH("ＯＫ",O155)))</formula>
    </cfRule>
  </conditionalFormatting>
  <conditionalFormatting sqref="Q207:U207">
    <cfRule type="expression" dxfId="52" priority="71">
      <formula>$AP$205=2</formula>
    </cfRule>
  </conditionalFormatting>
  <conditionalFormatting sqref="Q258:U258">
    <cfRule type="expression" dxfId="51" priority="68">
      <formula>$AP$256=2</formula>
    </cfRule>
  </conditionalFormatting>
  <conditionalFormatting sqref="O205:P205">
    <cfRule type="containsText" dxfId="50" priority="65" operator="containsText" text="ＯＫ">
      <formula>NOT(ISERROR(SEARCH("ＯＫ",O205)))</formula>
    </cfRule>
  </conditionalFormatting>
  <conditionalFormatting sqref="O256:P256">
    <cfRule type="containsText" dxfId="49" priority="64" operator="containsText" text="ＯＫ">
      <formula>NOT(ISERROR(SEARCH("ＯＫ",O256)))</formula>
    </cfRule>
  </conditionalFormatting>
  <conditionalFormatting sqref="O220:P220">
    <cfRule type="containsText" dxfId="48" priority="63" operator="containsText" text="ＯＫ">
      <formula>NOT(ISERROR(SEARCH("ＯＫ",O220)))</formula>
    </cfRule>
  </conditionalFormatting>
  <conditionalFormatting sqref="O222:P222">
    <cfRule type="containsText" dxfId="47" priority="62" operator="containsText" text="ＯＫ">
      <formula>NOT(ISERROR(SEARCH("ＯＫ",O222)))</formula>
    </cfRule>
  </conditionalFormatting>
  <conditionalFormatting sqref="O224:P224">
    <cfRule type="containsText" dxfId="46" priority="15" operator="containsText" text="必須">
      <formula>NOT(ISERROR(SEARCH("必須",O224)))</formula>
    </cfRule>
    <cfRule type="containsText" dxfId="45" priority="61" operator="containsText" text="ＯＫ">
      <formula>NOT(ISERROR(SEARCH("ＯＫ",O224)))</formula>
    </cfRule>
  </conditionalFormatting>
  <conditionalFormatting sqref="O228:P228">
    <cfRule type="containsText" dxfId="44" priority="60" operator="containsText" text="ＯＫ">
      <formula>NOT(ISERROR(SEARCH("ＯＫ",O228)))</formula>
    </cfRule>
  </conditionalFormatting>
  <conditionalFormatting sqref="O226:P226">
    <cfRule type="containsText" dxfId="43" priority="59" operator="containsText" text="ＯＫ">
      <formula>NOT(ISERROR(SEARCH("ＯＫ",O226)))</formula>
    </cfRule>
  </conditionalFormatting>
  <conditionalFormatting sqref="O250:P250">
    <cfRule type="containsText" dxfId="42" priority="56" operator="containsText" text="ＯＫ">
      <formula>NOT(ISERROR(SEARCH("ＯＫ",O250)))</formula>
    </cfRule>
  </conditionalFormatting>
  <conditionalFormatting sqref="O248:P248 O250:P250">
    <cfRule type="containsText" dxfId="41" priority="55" operator="containsText" text="任意">
      <formula>NOT(ISERROR(SEARCH("任意",O248)))</formula>
    </cfRule>
  </conditionalFormatting>
  <conditionalFormatting sqref="O260:P260">
    <cfRule type="containsText" dxfId="40" priority="41" operator="containsText" text="不要">
      <formula>NOT(ISERROR(SEARCH("不要",O260)))</formula>
    </cfRule>
    <cfRule type="containsText" dxfId="39" priority="42" operator="containsText" text="ＯＫ">
      <formula>NOT(ISERROR(SEARCH("ＯＫ",O260)))</formula>
    </cfRule>
  </conditionalFormatting>
  <conditionalFormatting sqref="O207:P207">
    <cfRule type="containsText" dxfId="38" priority="49" operator="containsText" text="不要">
      <formula>NOT(ISERROR(SEARCH("不要",O207)))</formula>
    </cfRule>
    <cfRule type="containsText" dxfId="37" priority="50" operator="containsText" text="ＯＫ">
      <formula>NOT(ISERROR(SEARCH("ＯＫ",O207)))</formula>
    </cfRule>
  </conditionalFormatting>
  <conditionalFormatting sqref="O258:P258">
    <cfRule type="containsText" dxfId="36" priority="47" operator="containsText" text="不要">
      <formula>NOT(ISERROR(SEARCH("不要",O258)))</formula>
    </cfRule>
    <cfRule type="containsText" dxfId="35" priority="48" operator="containsText" text="ＯＫ">
      <formula>NOT(ISERROR(SEARCH("ＯＫ",O258)))</formula>
    </cfRule>
  </conditionalFormatting>
  <conditionalFormatting sqref="O157:P157">
    <cfRule type="containsText" dxfId="34" priority="45" operator="containsText" text="不要">
      <formula>NOT(ISERROR(SEARCH("不要",O157)))</formula>
    </cfRule>
    <cfRule type="containsText" dxfId="33" priority="46" operator="containsText" text="ＯＫ">
      <formula>NOT(ISERROR(SEARCH("ＯＫ",O157)))</formula>
    </cfRule>
  </conditionalFormatting>
  <conditionalFormatting sqref="O209:P209">
    <cfRule type="containsText" dxfId="32" priority="43" operator="containsText" text="不要">
      <formula>NOT(ISERROR(SEARCH("不要",O209)))</formula>
    </cfRule>
    <cfRule type="containsText" dxfId="31" priority="44" operator="containsText" text="ＯＫ">
      <formula>NOT(ISERROR(SEARCH("ＯＫ",O209)))</formula>
    </cfRule>
  </conditionalFormatting>
  <conditionalFormatting sqref="O159:P159">
    <cfRule type="containsText" dxfId="30" priority="40" operator="containsText" text="ＯＫ">
      <formula>NOT(ISERROR(SEARCH("ＯＫ",O159)))</formula>
    </cfRule>
  </conditionalFormatting>
  <conditionalFormatting sqref="O262:P262">
    <cfRule type="containsText" dxfId="29" priority="37" operator="containsText" text="ＯＫ">
      <formula>NOT(ISERROR(SEARCH("ＯＫ",O262)))</formula>
    </cfRule>
  </conditionalFormatting>
  <conditionalFormatting sqref="O282:P282">
    <cfRule type="containsText" dxfId="28" priority="33" operator="containsText" text="ＯＫ">
      <formula>NOT(ISERROR(SEARCH("ＯＫ",O282)))</formula>
    </cfRule>
  </conditionalFormatting>
  <conditionalFormatting sqref="O211:P211">
    <cfRule type="containsText" dxfId="27" priority="38" operator="containsText" text="ＯＫ">
      <formula>NOT(ISERROR(SEARCH("ＯＫ",O211)))</formula>
    </cfRule>
  </conditionalFormatting>
  <conditionalFormatting sqref="O291:P291">
    <cfRule type="containsText" dxfId="26" priority="30" operator="containsText" text="ＯＫ">
      <formula>NOT(ISERROR(SEARCH("ＯＫ",O291)))</formula>
    </cfRule>
  </conditionalFormatting>
  <conditionalFormatting sqref="O114:P114">
    <cfRule type="containsText" dxfId="25" priority="36" operator="containsText" text="ＯＫ">
      <formula>NOT(ISERROR(SEARCH("ＯＫ",O114)))</formula>
    </cfRule>
  </conditionalFormatting>
  <conditionalFormatting sqref="O179:P179">
    <cfRule type="containsText" dxfId="24" priority="35" operator="containsText" text="ＯＫ">
      <formula>NOT(ISERROR(SEARCH("ＯＫ",O179)))</formula>
    </cfRule>
  </conditionalFormatting>
  <conditionalFormatting sqref="O134:P134">
    <cfRule type="containsText" dxfId="23" priority="34" operator="containsText" text="ＯＫ">
      <formula>NOT(ISERROR(SEARCH("ＯＫ",O134)))</formula>
    </cfRule>
  </conditionalFormatting>
  <conditionalFormatting sqref="O240:P240">
    <cfRule type="containsText" dxfId="22" priority="29" operator="containsText" text="ＯＫ">
      <formula>NOT(ISERROR(SEARCH("ＯＫ",O240)))</formula>
    </cfRule>
  </conditionalFormatting>
  <conditionalFormatting sqref="O188:P188">
    <cfRule type="containsText" dxfId="21" priority="28" operator="containsText" text="ＯＫ">
      <formula>NOT(ISERROR(SEARCH("ＯＫ",O188)))</formula>
    </cfRule>
  </conditionalFormatting>
  <conditionalFormatting sqref="O143:P143">
    <cfRule type="containsText" dxfId="20" priority="27" operator="containsText" text="ＯＫ">
      <formula>NOT(ISERROR(SEARCH("ＯＫ",O143)))</formula>
    </cfRule>
  </conditionalFormatting>
  <conditionalFormatting sqref="C107:AN147">
    <cfRule type="expression" dxfId="19" priority="26">
      <formula>$AP$105=FALSE</formula>
    </cfRule>
  </conditionalFormatting>
  <conditionalFormatting sqref="D152:AN201">
    <cfRule type="expression" dxfId="18" priority="25">
      <formula>$AP$150=FALSE</formula>
    </cfRule>
  </conditionalFormatting>
  <conditionalFormatting sqref="D204:AN252">
    <cfRule type="expression" dxfId="17" priority="24">
      <formula>$AP$202=FALSE</formula>
    </cfRule>
  </conditionalFormatting>
  <conditionalFormatting sqref="D255:AN295">
    <cfRule type="expression" dxfId="16" priority="23">
      <formula>$AP$253=FALSE</formula>
    </cfRule>
  </conditionalFormatting>
  <conditionalFormatting sqref="O88:P88">
    <cfRule type="containsText" dxfId="15" priority="21" operator="containsText" text="ＯＫ">
      <formula>NOT(ISERROR(SEARCH("ＯＫ",O88)))</formula>
    </cfRule>
  </conditionalFormatting>
  <conditionalFormatting sqref="O86:P86">
    <cfRule type="containsText" dxfId="14" priority="19" operator="containsText" text="ＯＫ">
      <formula>NOT(ISERROR(SEARCH("ＯＫ",O86)))</formula>
    </cfRule>
  </conditionalFormatting>
  <conditionalFormatting sqref="O6:P6">
    <cfRule type="containsText" dxfId="13" priority="10" operator="containsText" text="ＯＫ">
      <formula>NOT(ISERROR(SEARCH("ＯＫ",O6)))</formula>
    </cfRule>
  </conditionalFormatting>
  <conditionalFormatting sqref="O14:P14">
    <cfRule type="containsText" dxfId="12" priority="4" operator="containsText" text="ＯＫ">
      <formula>NOT(ISERROR(SEARCH("ＯＫ",O14)))</formula>
    </cfRule>
  </conditionalFormatting>
  <conditionalFormatting sqref="O8:P8">
    <cfRule type="containsText" dxfId="11" priority="7" operator="containsText" text="ＯＫ">
      <formula>NOT(ISERROR(SEARCH("ＯＫ",O8)))</formula>
    </cfRule>
  </conditionalFormatting>
  <conditionalFormatting sqref="O10:P10">
    <cfRule type="containsText" dxfId="10" priority="6" operator="containsText" text="ＯＫ">
      <formula>NOT(ISERROR(SEARCH("ＯＫ",O10)))</formula>
    </cfRule>
  </conditionalFormatting>
  <conditionalFormatting sqref="O12:P12">
    <cfRule type="containsText" dxfId="9" priority="5" operator="containsText" text="ＯＫ">
      <formula>NOT(ISERROR(SEARCH("ＯＫ",O12)))</formula>
    </cfRule>
  </conditionalFormatting>
  <conditionalFormatting sqref="O16:P16">
    <cfRule type="containsText" dxfId="8" priority="2" operator="containsText" text="ＯＫ">
      <formula>NOT(ISERROR(SEARCH("ＯＫ",O16)))</formula>
    </cfRule>
  </conditionalFormatting>
  <dataValidations xWindow="592" yWindow="390" count="30">
    <dataValidation type="list" allowBlank="1" showInputMessage="1" showErrorMessage="1" sqref="Q32" xr:uid="{00000000-0002-0000-0300-000000000000}">
      <formula1>INDIRECT($Q$30)</formula1>
    </dataValidation>
    <dataValidation type="list" allowBlank="1" showInputMessage="1" showErrorMessage="1" sqref="Q48:U48" xr:uid="{00000000-0002-0000-0300-000001000000}">
      <formula1>INDIRECT($Q$46)</formula1>
    </dataValidation>
    <dataValidation type="custom" imeMode="halfAlpha" allowBlank="1" showInputMessage="1" showErrorMessage="1" error="郵便番号は半角数字7ケタで入力してください。_x000a_ハイフンは不要です。" sqref="Q28:U28 Q44:U44" xr:uid="{00000000-0002-0000-0300-000002000000}">
      <formula1>LEN(Q28)*(LENB(Q28)=7)*ISERROR(SEARCH("-",Q28))</formula1>
    </dataValidation>
    <dataValidation allowBlank="1" showInputMessage="1" showErrorMessage="1" promptTitle="施設類型の考え方" prompt="・カウンターが設置されている施設について、どれか一つを選択してください。_x000a_・類型が複数該当する場合の適用順位は以下のとおりです。_x000a_空港＞駅＞港＞宿泊施設＞観光案内所＞商業施設＞MICE施設＞その他" sqref="Z60" xr:uid="{00000000-0002-0000-0300-000003000000}"/>
    <dataValidation allowBlank="1" showInputMessage="1" showErrorMessage="1" promptTitle="緯度及び経度の考え方" prompt="・カウンターの位置の緯度及び経度を、外部サイトなどから算出するなどして入力してください_x000a_・測地系は『世界測地系』とし、10進法表記で入力してください。(６０進法で算出した場合は、別シートにある変換ツールをご利用ください。)_x000a_・極力、地図上から求める外部サイトをご利用いただき、最大倍率まで地図を拡大したうえで、緯度及び経度を求めるように努めてください。" sqref="AD56" xr:uid="{00000000-0002-0000-0300-000004000000}"/>
    <dataValidation type="custom" imeMode="halfAlpha" allowBlank="1" showInputMessage="1" showErrorMessage="1" error="半角数字２ケタ以内で入力してください。" sqref="Q54:R54" xr:uid="{00000000-0002-0000-0300-000005000000}">
      <formula1>LEN(Q54)*(LENB(Q54)&lt;=2)</formula1>
    </dataValidation>
    <dataValidation type="custom" allowBlank="1" showInputMessage="1" showErrorMessage="1" error="全角文字のみを入力してください。" sqref="Q23:AK23" xr:uid="{00000000-0002-0000-0300-000006000000}">
      <formula1>(Q23=DBCS(Q23))*(LEN(Q23)&lt;=84)</formula1>
    </dataValidation>
    <dataValidation type="custom" imeMode="halfAlpha" allowBlank="1" showInputMessage="1" showErrorMessage="1" error="半角英数字で入力してください。" sqref="Q25:AK25" xr:uid="{00000000-0002-0000-0300-000007000000}">
      <formula1>(LEN(Q25)=LENB(Q25))*(LEN(Q25)&lt;=168)</formula1>
    </dataValidation>
    <dataValidation type="custom" allowBlank="1" showInputMessage="1" showErrorMessage="1" error="全角文字のみを入力してください。" sqref="Q34:AK34 Q39:AK39 Q50:AK50 Q8:AK8 Q10:AK10" xr:uid="{00000000-0002-0000-0300-000008000000}">
      <formula1>(Q8=DBCS(Q8))*(LEN(Q8)&lt;=50)</formula1>
    </dataValidation>
    <dataValidation type="custom" imeMode="halfAlpha" allowBlank="1" showInputMessage="1" showErrorMessage="1" error="半角英数字で入力してください。" sqref="Q36:AK36 Q41:AK41 Q52:AK52 Q64:AK64 Q70:AK70 Q83:AK83 Q92:AK92 Q131:AK131 Q186:AK186 Q238:AK238 Q279:AK279 Q176:AK176 Q289:AK289 Q141:AK141 Q228:AK228 Q199:AK199 Q250:AK250 Q14:AK14" xr:uid="{00000000-0002-0000-0300-000009000000}">
      <formula1>(LEN(Q14)=LENB(Q14))*(LEN(Q14)&lt;=100)</formula1>
    </dataValidation>
    <dataValidation type="custom" imeMode="halfAlpha" allowBlank="1" showInputMessage="1" showErrorMessage="1" error="半角数字６ケタで入力してください。" sqref="U58:Z58 T56:Y56" xr:uid="{00000000-0002-0000-0300-00000A000000}">
      <formula1>LEN(T56)*(LENB(T56)=6)</formula1>
    </dataValidation>
    <dataValidation type="custom" imeMode="halfAlpha" allowBlank="1" showInputMessage="1" showErrorMessage="1" error="半角数字２ケタで入力してください。" sqref="Q56:R56" xr:uid="{00000000-0002-0000-0300-00000B000000}">
      <formula1>ISNUMBER(Q56)*(LENB(Q56)=2)</formula1>
    </dataValidation>
    <dataValidation type="custom" imeMode="halfAlpha" allowBlank="1" showInputMessage="1" showErrorMessage="1" error="半角数字３ケタで入力してください。" sqref="Q58:S58" xr:uid="{00000000-0002-0000-0300-00000C000000}">
      <formula1>ISNUMBER(Q58)*(LENB(Q58)=3)</formula1>
    </dataValidation>
    <dataValidation type="custom" allowBlank="1" showInputMessage="1" showErrorMessage="1" sqref="Q62 Q81 Q90 Q129:AK129 Q184:AK184 Q236:AK236 Q277:AK277 Q174:AK174 Q287:AK287 Q139:AK139 Q226:AK226 Q197:AK197 Q248:AK248" xr:uid="{00000000-0002-0000-0300-00000D000000}">
      <formula1>(Q62=DBCS(Q62))*(LEN(Q62)&lt;=50)</formula1>
    </dataValidation>
    <dataValidation type="custom" imeMode="halfAlpha" allowBlank="1" showInputMessage="1" showErrorMessage="1" error="半角数字１１ケタ以内で入力してください。" sqref="Q12:AA12" xr:uid="{00000000-0002-0000-0300-00000E000000}">
      <formula1>LEN(Q12)*(LENB(Q12)&lt;=11)</formula1>
    </dataValidation>
    <dataValidation type="custom" imeMode="halfAlpha" allowBlank="1" showInputMessage="1" showErrorMessage="1" error="半角数字４ケタで入力してください。また、定休日にチェックが入っている場合は入力できません。" sqref="X73:AA77 AH73:AK79" xr:uid="{00000000-0002-0000-0300-00000F000000}">
      <formula1>LEN(X73)*(LENB(X73)=4)*ISERROR(SEARCH(":",X73))</formula1>
    </dataValidation>
    <dataValidation type="custom" imeMode="halfAlpha" allowBlank="1" showInputMessage="1" showErrorMessage="1" error="半角数字４ケタで入力してください。また、定休日にチェックが入っている場合は入力できません。" sqref="X79:AA79" xr:uid="{00000000-0002-0000-0300-000010000000}">
      <formula1>LEN(X77)*(LENB(X77)=4)*ISERROR(SEARCH(":",X77))</formula1>
    </dataValidation>
    <dataValidation type="custom" allowBlank="1" showInputMessage="1" showErrorMessage="1" error="半角３ケタ以内で入力してください。" sqref="Q123:S123 Q168:S168 Q271:S271 Q220:S220 Q125:S125 Q170:S170 Q273:S273 Q222:S222" xr:uid="{00000000-0002-0000-0300-000011000000}">
      <formula1>ISNUMBER(Q123)*(LENB(Q123)&lt;=3)</formula1>
    </dataValidation>
    <dataValidation type="custom" imeMode="halfAlpha" allowBlank="1" showInputMessage="1" showErrorMessage="1" error="半角７ケタ以内で入力してください。" sqref="Q127:W127 Q172:W172 Q275:W275 Q224:W224" xr:uid="{00000000-0002-0000-0300-000012000000}">
      <formula1>ISNUMBER(Q127)*(LENB(Q127)&lt;=7)</formula1>
    </dataValidation>
    <dataValidation type="custom" imeMode="halfAlpha" allowBlank="1" showInputMessage="1" showErrorMessage="1" error="半角数字４ケタで入力してください。" sqref="Q195:T195 Q193:T193" xr:uid="{00000000-0002-0000-0300-000013000000}">
      <formula1>LEN(Q193)*(LENB(Q193)=4)*ISERROR(SEARCH(":",Q193))*(VALUE(RIGHT(Q193,2))&lt;60)</formula1>
    </dataValidation>
    <dataValidation allowBlank="1" showInputMessage="1" showErrorMessage="1" promptTitle="当日配送とは" prompt="当日配送とは、通常の宅配サービスとは異なり、配送エリアを限定して宿泊施設に当日配送する等実施するサービス" sqref="AB150" xr:uid="{00000000-0002-0000-0300-000014000000}"/>
    <dataValidation allowBlank="1" showInputMessage="1" showErrorMessage="1" promptTitle="一般配送とは" prompt="一般配送とは、通常の宅配サービス体系を用いてエリア等関わらず配送を実施するサービス又は翌日以降に配送するサービス_x000a_※国内に限る。_x000a_※当日又は翌日に配送できるエリアがない場合は対象外。" sqref="AB202" xr:uid="{00000000-0002-0000-0300-000015000000}"/>
    <dataValidation allowBlank="1" showInputMessage="1" showErrorMessage="1" promptTitle="海外配送とは" prompt="海外配送とは、海外の自宅や海外空港に直接配送等実施するサービス" sqref="AB253" xr:uid="{00000000-0002-0000-0300-000016000000}"/>
    <dataValidation type="custom" imeMode="halfAlpha" allowBlank="1" showInputMessage="1" showErrorMessage="1" error="半角数字４ケタ（西暦）で入力してください。" sqref="Q6:T6" xr:uid="{00000000-0002-0000-0300-000017000000}">
      <formula1>ISNUMBER(Q6)*(LENB(Q6)=4)</formula1>
    </dataValidation>
    <dataValidation type="custom" imeMode="halfAlpha" allowBlank="1" showInputMessage="1" showErrorMessage="1" error="半角数字２ケタ以内で入力してください。" sqref="V6:W6" xr:uid="{00000000-0002-0000-0300-000018000000}">
      <formula1>LEN(V6)*(LENB(V6)&lt;=2)*(V6&lt;=12)*(V6&gt;=1)</formula1>
    </dataValidation>
    <dataValidation type="custom" imeMode="halfAlpha" allowBlank="1" showInputMessage="1" showErrorMessage="1" error="半角数字２ケタ以内で入力してください。" sqref="Y6:Z6" xr:uid="{00000000-0002-0000-0300-000019000000}">
      <formula1>LEN(Y6)*(LENB(Y6)&lt;=2)*(Y6&lt;=31)*(Y6&gt;=1)</formula1>
    </dataValidation>
    <dataValidation allowBlank="1" showInputMessage="1" showErrorMessage="1" promptTitle="免税店等の定義について" prompt="一般型：消費税法第８条で定める輸出物品販売場のことをいう。_x000a_手続委託型：消費税法施行令第１８条で定める免税手続カウンターのことをいう。" sqref="AK95" xr:uid="{00000000-0002-0000-0300-00001A000000}"/>
    <dataValidation type="custom" imeMode="halfAlpha" allowBlank="1" showInputMessage="1" showErrorMessage="1" error="半角数字４ケタで入力してください。また、定休日にチェックが入っている場合は入力できません。" sqref="X78:AA78" xr:uid="{00000000-0002-0000-0300-00001D000000}">
      <formula1>LEN(X77)*(LENB(X77)=4)*ISERROR(SEARCH(":",X77))</formula1>
    </dataValidation>
    <dataValidation type="custom" imeMode="halfAlpha" allowBlank="1" showInputMessage="1" showErrorMessage="1" error="半角５ケタ以内で入力してください。" sqref="Q110:U110 AB112:AF112 Q112:U112 Q155:U155 Q157:U157 AB157:AF157 Q207:U207 Q209:U209 AB209:AF209 Q258:U258 Q260:U260 AB260:AF260" xr:uid="{00000000-0002-0000-0300-00001E000000}">
      <formula1>LEN(Q110)*(LENB(Q110)&lt;=5)</formula1>
    </dataValidation>
    <dataValidation type="custom" imeMode="halfAlpha" allowBlank="1" showInputMessage="1" showErrorMessage="1" error="半角数字１１ケタ以内で入力してください。" sqref="Q67:AA67" xr:uid="{00000000-0002-0000-0300-00001F000000}">
      <formula1>(LEN(Q67)=LENB(Q67))*(LEN(Q67)&lt;=11)</formula1>
    </dataValidation>
  </dataValidations>
  <pageMargins left="0.25" right="0.25" top="0.75" bottom="0.75" header="0.3" footer="0.3"/>
  <pageSetup paperSize="9" orientation="portrait" r:id="rId1"/>
  <rowBreaks count="2" manualBreakCount="2">
    <brk id="104" max="16383" man="1"/>
    <brk id="14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2" r:id="rId4" name="Check Box 88">
              <controlPr locked="0" defaultSize="0" autoFill="0" autoLine="0" autoPict="0">
                <anchor moveWithCells="1">
                  <from>
                    <xdr:col>16</xdr:col>
                    <xdr:colOff>22860</xdr:colOff>
                    <xdr:row>84</xdr:row>
                    <xdr:rowOff>175260</xdr:rowOff>
                  </from>
                  <to>
                    <xdr:col>17</xdr:col>
                    <xdr:colOff>68580</xdr:colOff>
                    <xdr:row>86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" name="Check Box 89">
              <controlPr locked="0" defaultSize="0" autoFill="0" autoLine="0" autoPict="0">
                <anchor moveWithCells="1">
                  <from>
                    <xdr:col>16</xdr:col>
                    <xdr:colOff>22860</xdr:colOff>
                    <xdr:row>86</xdr:row>
                    <xdr:rowOff>182880</xdr:rowOff>
                  </from>
                  <to>
                    <xdr:col>21</xdr:col>
                    <xdr:colOff>106680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" name="Check Box 90">
              <controlPr locked="0" defaultSize="0" autoFill="0" autoLine="0" autoPict="0">
                <anchor moveWithCells="1">
                  <from>
                    <xdr:col>21</xdr:col>
                    <xdr:colOff>182880</xdr:colOff>
                    <xdr:row>86</xdr:row>
                    <xdr:rowOff>182880</xdr:rowOff>
                  </from>
                  <to>
                    <xdr:col>27</xdr:col>
                    <xdr:colOff>76200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" name="Check Box 91">
              <controlPr locked="0" defaultSize="0" autoFill="0" autoLine="0" autoPict="0">
                <anchor moveWithCells="1">
                  <from>
                    <xdr:col>27</xdr:col>
                    <xdr:colOff>144780</xdr:colOff>
                    <xdr:row>86</xdr:row>
                    <xdr:rowOff>182880</xdr:rowOff>
                  </from>
                  <to>
                    <xdr:col>31</xdr:col>
                    <xdr:colOff>7620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" name="Check Box 92">
              <controlPr locked="0" defaultSize="0" autoFill="0" autoLine="0" autoPict="0">
                <anchor moveWithCells="1">
                  <from>
                    <xdr:col>31</xdr:col>
                    <xdr:colOff>83820</xdr:colOff>
                    <xdr:row>86</xdr:row>
                    <xdr:rowOff>182880</xdr:rowOff>
                  </from>
                  <to>
                    <xdr:col>34</xdr:col>
                    <xdr:colOff>76200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" name="Check Box 93">
              <controlPr locked="0" defaultSize="0" autoFill="0" autoLine="0" autoPict="0">
                <anchor moveWithCells="1">
                  <from>
                    <xdr:col>16</xdr:col>
                    <xdr:colOff>99060</xdr:colOff>
                    <xdr:row>72</xdr:row>
                    <xdr:rowOff>0</xdr:rowOff>
                  </from>
                  <to>
                    <xdr:col>19</xdr:col>
                    <xdr:colOff>152400</xdr:colOff>
                    <xdr:row>72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0" name="Check Box 94">
              <controlPr locked="0" defaultSize="0" autoFill="0" autoLine="0" autoPict="0">
                <anchor moveWithCells="1">
                  <from>
                    <xdr:col>16</xdr:col>
                    <xdr:colOff>99060</xdr:colOff>
                    <xdr:row>72</xdr:row>
                    <xdr:rowOff>213360</xdr:rowOff>
                  </from>
                  <to>
                    <xdr:col>19</xdr:col>
                    <xdr:colOff>152400</xdr:colOff>
                    <xdr:row>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1" name="Check Box 95">
              <controlPr locked="0" defaultSize="0" autoFill="0" autoLine="0" autoPict="0">
                <anchor moveWithCells="1">
                  <from>
                    <xdr:col>16</xdr:col>
                    <xdr:colOff>99060</xdr:colOff>
                    <xdr:row>74</xdr:row>
                    <xdr:rowOff>22860</xdr:rowOff>
                  </from>
                  <to>
                    <xdr:col>19</xdr:col>
                    <xdr:colOff>152400</xdr:colOff>
                    <xdr:row>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2" name="Check Box 96">
              <controlPr locked="0" defaultSize="0" autoFill="0" autoLine="0" autoPict="0">
                <anchor moveWithCells="1">
                  <from>
                    <xdr:col>16</xdr:col>
                    <xdr:colOff>99060</xdr:colOff>
                    <xdr:row>78</xdr:row>
                    <xdr:rowOff>7620</xdr:rowOff>
                  </from>
                  <to>
                    <xdr:col>19</xdr:col>
                    <xdr:colOff>152400</xdr:colOff>
                    <xdr:row>78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3" name="Check Box 97">
              <controlPr locked="0" defaultSize="0" autoFill="0" autoLine="0" autoPict="0">
                <anchor moveWithCells="1">
                  <from>
                    <xdr:col>16</xdr:col>
                    <xdr:colOff>99060</xdr:colOff>
                    <xdr:row>75</xdr:row>
                    <xdr:rowOff>22860</xdr:rowOff>
                  </from>
                  <to>
                    <xdr:col>19</xdr:col>
                    <xdr:colOff>152400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4" name="Check Box 98">
              <controlPr locked="0" defaultSize="0" autoFill="0" autoLine="0" autoPict="0">
                <anchor moveWithCells="1">
                  <from>
                    <xdr:col>16</xdr:col>
                    <xdr:colOff>99060</xdr:colOff>
                    <xdr:row>76</xdr:row>
                    <xdr:rowOff>22860</xdr:rowOff>
                  </from>
                  <to>
                    <xdr:col>19</xdr:col>
                    <xdr:colOff>152400</xdr:colOff>
                    <xdr:row>76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5" name="Check Box 99">
              <controlPr locked="0" defaultSize="0" autoFill="0" autoLine="0" autoPict="0">
                <anchor moveWithCells="1">
                  <from>
                    <xdr:col>16</xdr:col>
                    <xdr:colOff>99060</xdr:colOff>
                    <xdr:row>77</xdr:row>
                    <xdr:rowOff>22860</xdr:rowOff>
                  </from>
                  <to>
                    <xdr:col>19</xdr:col>
                    <xdr:colOff>152400</xdr:colOff>
                    <xdr:row>77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6" name="Option Button 104">
              <controlPr defaultSize="0" autoFill="0" autoLine="0" autoPict="0">
                <anchor moveWithCells="1">
                  <from>
                    <xdr:col>16</xdr:col>
                    <xdr:colOff>144780</xdr:colOff>
                    <xdr:row>93</xdr:row>
                    <xdr:rowOff>175260</xdr:rowOff>
                  </from>
                  <to>
                    <xdr:col>20</xdr:col>
                    <xdr:colOff>53340</xdr:colOff>
                    <xdr:row>94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7" name="Option Button 105">
              <controlPr defaultSize="0" autoFill="0" autoLine="0" autoPict="0">
                <anchor moveWithCells="1">
                  <from>
                    <xdr:col>23</xdr:col>
                    <xdr:colOff>60960</xdr:colOff>
                    <xdr:row>93</xdr:row>
                    <xdr:rowOff>175260</xdr:rowOff>
                  </from>
                  <to>
                    <xdr:col>27</xdr:col>
                    <xdr:colOff>53340</xdr:colOff>
                    <xdr:row>94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8" name="Option Button 106">
              <controlPr locked="0" defaultSize="0" autoFill="0" autoLine="0" autoPict="0">
                <anchor moveWithCells="1">
                  <from>
                    <xdr:col>16</xdr:col>
                    <xdr:colOff>76200</xdr:colOff>
                    <xdr:row>96</xdr:row>
                    <xdr:rowOff>30480</xdr:rowOff>
                  </from>
                  <to>
                    <xdr:col>19</xdr:col>
                    <xdr:colOff>114300</xdr:colOff>
                    <xdr:row>96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9" name="Option Button 107">
              <controlPr locked="0" defaultSize="0" autoFill="0" autoLine="0" autoPict="0">
                <anchor moveWithCells="1">
                  <from>
                    <xdr:col>19</xdr:col>
                    <xdr:colOff>137160</xdr:colOff>
                    <xdr:row>96</xdr:row>
                    <xdr:rowOff>30480</xdr:rowOff>
                  </from>
                  <to>
                    <xdr:col>24</xdr:col>
                    <xdr:colOff>22860</xdr:colOff>
                    <xdr:row>96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0" name="Option Button 108">
              <controlPr locked="0" defaultSize="0" autoFill="0" autoLine="0" autoPict="0">
                <anchor moveWithCells="1">
                  <from>
                    <xdr:col>24</xdr:col>
                    <xdr:colOff>53340</xdr:colOff>
                    <xdr:row>96</xdr:row>
                    <xdr:rowOff>30480</xdr:rowOff>
                  </from>
                  <to>
                    <xdr:col>28</xdr:col>
                    <xdr:colOff>99060</xdr:colOff>
                    <xdr:row>96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1" name="Option Button 109">
              <controlPr locked="0" defaultSize="0" autoFill="0" autoLine="0" autoPict="0">
                <anchor moveWithCells="1">
                  <from>
                    <xdr:col>28</xdr:col>
                    <xdr:colOff>121920</xdr:colOff>
                    <xdr:row>96</xdr:row>
                    <xdr:rowOff>30480</xdr:rowOff>
                  </from>
                  <to>
                    <xdr:col>33</xdr:col>
                    <xdr:colOff>7620</xdr:colOff>
                    <xdr:row>96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2" name="Option Button 110">
              <controlPr locked="0" defaultSize="0" autoFill="0" autoLine="0" autoPict="0">
                <anchor moveWithCells="1">
                  <from>
                    <xdr:col>33</xdr:col>
                    <xdr:colOff>30480</xdr:colOff>
                    <xdr:row>96</xdr:row>
                    <xdr:rowOff>30480</xdr:rowOff>
                  </from>
                  <to>
                    <xdr:col>38</xdr:col>
                    <xdr:colOff>53340</xdr:colOff>
                    <xdr:row>96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3" name="Group Box 113">
              <controlPr defaultSize="0" autoFill="0" autoPict="0">
                <anchor moveWithCells="1">
                  <from>
                    <xdr:col>16</xdr:col>
                    <xdr:colOff>45720</xdr:colOff>
                    <xdr:row>93</xdr:row>
                    <xdr:rowOff>91440</xdr:rowOff>
                  </from>
                  <to>
                    <xdr:col>38</xdr:col>
                    <xdr:colOff>114300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4" name="Group Box 114">
              <controlPr locked="0" defaultSize="0" print="0" autoFill="0" autoPict="0">
                <anchor moveWithCells="1">
                  <from>
                    <xdr:col>16</xdr:col>
                    <xdr:colOff>45720</xdr:colOff>
                    <xdr:row>95</xdr:row>
                    <xdr:rowOff>121920</xdr:rowOff>
                  </from>
                  <to>
                    <xdr:col>38</xdr:col>
                    <xdr:colOff>114300</xdr:colOff>
                    <xdr:row>97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5" name="Option Button 115">
              <controlPr locked="0" defaultSize="0" autoFill="0" autoLine="0" autoPict="0">
                <anchor moveWithCells="1">
                  <from>
                    <xdr:col>16</xdr:col>
                    <xdr:colOff>91440</xdr:colOff>
                    <xdr:row>106</xdr:row>
                    <xdr:rowOff>190500</xdr:rowOff>
                  </from>
                  <to>
                    <xdr:col>21</xdr:col>
                    <xdr:colOff>22860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6" name="Option Button 116">
              <controlPr locked="0" defaultSize="0" autoFill="0" autoLine="0" autoPict="0">
                <anchor moveWithCells="1">
                  <from>
                    <xdr:col>21</xdr:col>
                    <xdr:colOff>76200</xdr:colOff>
                    <xdr:row>106</xdr:row>
                    <xdr:rowOff>167640</xdr:rowOff>
                  </from>
                  <to>
                    <xdr:col>26</xdr:col>
                    <xdr:colOff>76200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7" name="Group Box 117">
              <controlPr locked="0" defaultSize="0" print="0" autoFill="0" autoPict="0">
                <anchor moveWithCells="1">
                  <from>
                    <xdr:col>16</xdr:col>
                    <xdr:colOff>45720</xdr:colOff>
                    <xdr:row>106</xdr:row>
                    <xdr:rowOff>91440</xdr:rowOff>
                  </from>
                  <to>
                    <xdr:col>26</xdr:col>
                    <xdr:colOff>137160</xdr:colOff>
                    <xdr:row>108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8" name="Option Button 118">
              <controlPr locked="0" defaultSize="0" autoFill="0" autoLine="0" autoPict="0">
                <anchor moveWithCells="1">
                  <from>
                    <xdr:col>16</xdr:col>
                    <xdr:colOff>91440</xdr:colOff>
                    <xdr:row>115</xdr:row>
                    <xdr:rowOff>190500</xdr:rowOff>
                  </from>
                  <to>
                    <xdr:col>21</xdr:col>
                    <xdr:colOff>22860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9" name="Option Button 119">
              <controlPr locked="0" defaultSize="0" autoFill="0" autoLine="0" autoPict="0">
                <anchor moveWithCells="1">
                  <from>
                    <xdr:col>21</xdr:col>
                    <xdr:colOff>76200</xdr:colOff>
                    <xdr:row>115</xdr:row>
                    <xdr:rowOff>167640</xdr:rowOff>
                  </from>
                  <to>
                    <xdr:col>26</xdr:col>
                    <xdr:colOff>76200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0" name="Group Box 120">
              <controlPr locked="0" defaultSize="0" print="0" autoFill="0" autoPict="0">
                <anchor moveWithCells="1">
                  <from>
                    <xdr:col>16</xdr:col>
                    <xdr:colOff>45720</xdr:colOff>
                    <xdr:row>115</xdr:row>
                    <xdr:rowOff>91440</xdr:rowOff>
                  </from>
                  <to>
                    <xdr:col>26</xdr:col>
                    <xdr:colOff>137160</xdr:colOff>
                    <xdr:row>117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31" name="Option Button 124">
              <controlPr locked="0" defaultSize="0" autoFill="0" autoLine="0" autoPict="0">
                <anchor moveWithCells="1">
                  <from>
                    <xdr:col>16</xdr:col>
                    <xdr:colOff>91440</xdr:colOff>
                    <xdr:row>117</xdr:row>
                    <xdr:rowOff>190500</xdr:rowOff>
                  </from>
                  <to>
                    <xdr:col>21</xdr:col>
                    <xdr:colOff>22860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32" name="Option Button 125">
              <controlPr locked="0" defaultSize="0" autoFill="0" autoLine="0" autoPict="0">
                <anchor moveWithCells="1">
                  <from>
                    <xdr:col>21</xdr:col>
                    <xdr:colOff>76200</xdr:colOff>
                    <xdr:row>117</xdr:row>
                    <xdr:rowOff>167640</xdr:rowOff>
                  </from>
                  <to>
                    <xdr:col>26</xdr:col>
                    <xdr:colOff>76200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33" name="Group Box 126">
              <controlPr locked="0" defaultSize="0" print="0" autoFill="0" autoPict="0">
                <anchor moveWithCells="1">
                  <from>
                    <xdr:col>16</xdr:col>
                    <xdr:colOff>45720</xdr:colOff>
                    <xdr:row>117</xdr:row>
                    <xdr:rowOff>91440</xdr:rowOff>
                  </from>
                  <to>
                    <xdr:col>26</xdr:col>
                    <xdr:colOff>137160</xdr:colOff>
                    <xdr:row>119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34" name="Option Button 127">
              <controlPr locked="0" defaultSize="0" autoFill="0" autoLine="0" autoPict="0">
                <anchor moveWithCells="1">
                  <from>
                    <xdr:col>16</xdr:col>
                    <xdr:colOff>91440</xdr:colOff>
                    <xdr:row>119</xdr:row>
                    <xdr:rowOff>190500</xdr:rowOff>
                  </from>
                  <to>
                    <xdr:col>21</xdr:col>
                    <xdr:colOff>22860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35" name="Option Button 128">
              <controlPr locked="0" defaultSize="0" autoFill="0" autoLine="0" autoPict="0">
                <anchor moveWithCells="1">
                  <from>
                    <xdr:col>21</xdr:col>
                    <xdr:colOff>76200</xdr:colOff>
                    <xdr:row>119</xdr:row>
                    <xdr:rowOff>167640</xdr:rowOff>
                  </from>
                  <to>
                    <xdr:col>26</xdr:col>
                    <xdr:colOff>76200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36" name="Group Box 129">
              <controlPr locked="0" defaultSize="0" print="0" autoFill="0" autoPict="0">
                <anchor moveWithCells="1">
                  <from>
                    <xdr:col>16</xdr:col>
                    <xdr:colOff>45720</xdr:colOff>
                    <xdr:row>119</xdr:row>
                    <xdr:rowOff>91440</xdr:rowOff>
                  </from>
                  <to>
                    <xdr:col>26</xdr:col>
                    <xdr:colOff>137160</xdr:colOff>
                    <xdr:row>121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37" name="Option Button 130">
              <controlPr locked="0" defaultSize="0" autoFill="0" autoLine="0" autoPict="0">
                <anchor moveWithCells="1">
                  <from>
                    <xdr:col>16</xdr:col>
                    <xdr:colOff>137160</xdr:colOff>
                    <xdr:row>132</xdr:row>
                    <xdr:rowOff>137160</xdr:rowOff>
                  </from>
                  <to>
                    <xdr:col>36</xdr:col>
                    <xdr:colOff>160020</xdr:colOff>
                    <xdr:row>134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38" name="Option Button 131">
              <controlPr locked="0" defaultSize="0" autoFill="0" autoLine="0" autoPict="0">
                <anchor moveWithCells="1">
                  <from>
                    <xdr:col>16</xdr:col>
                    <xdr:colOff>137160</xdr:colOff>
                    <xdr:row>134</xdr:row>
                    <xdr:rowOff>7620</xdr:rowOff>
                  </from>
                  <to>
                    <xdr:col>26</xdr:col>
                    <xdr:colOff>106680</xdr:colOff>
                    <xdr:row>135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39" name="Group Box 132">
              <controlPr locked="0" defaultSize="0" print="0" autoFill="0" autoPict="0">
                <anchor moveWithCells="1">
                  <from>
                    <xdr:col>16</xdr:col>
                    <xdr:colOff>45720</xdr:colOff>
                    <xdr:row>132</xdr:row>
                    <xdr:rowOff>91440</xdr:rowOff>
                  </from>
                  <to>
                    <xdr:col>37</xdr:col>
                    <xdr:colOff>0</xdr:colOff>
                    <xdr:row>135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0" name="Option Button 163">
              <controlPr locked="0" defaultSize="0" autoFill="0" autoLine="0" autoPict="0">
                <anchor moveWithCells="1">
                  <from>
                    <xdr:col>16</xdr:col>
                    <xdr:colOff>91440</xdr:colOff>
                    <xdr:row>151</xdr:row>
                    <xdr:rowOff>190500</xdr:rowOff>
                  </from>
                  <to>
                    <xdr:col>21</xdr:col>
                    <xdr:colOff>22860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1" name="Option Button 164">
              <controlPr locked="0" defaultSize="0" autoFill="0" autoLine="0" autoPict="0">
                <anchor moveWithCells="1">
                  <from>
                    <xdr:col>21</xdr:col>
                    <xdr:colOff>76200</xdr:colOff>
                    <xdr:row>151</xdr:row>
                    <xdr:rowOff>167640</xdr:rowOff>
                  </from>
                  <to>
                    <xdr:col>26</xdr:col>
                    <xdr:colOff>76200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2" name="Group Box 165">
              <controlPr locked="0" defaultSize="0" print="0" autoFill="0" autoPict="0">
                <anchor moveWithCells="1">
                  <from>
                    <xdr:col>16</xdr:col>
                    <xdr:colOff>45720</xdr:colOff>
                    <xdr:row>151</xdr:row>
                    <xdr:rowOff>91440</xdr:rowOff>
                  </from>
                  <to>
                    <xdr:col>26</xdr:col>
                    <xdr:colOff>137160</xdr:colOff>
                    <xdr:row>153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43" name="Option Button 166">
              <controlPr locked="0" defaultSize="0" autoFill="0" autoLine="0" autoPict="0">
                <anchor moveWithCells="1">
                  <from>
                    <xdr:col>16</xdr:col>
                    <xdr:colOff>91440</xdr:colOff>
                    <xdr:row>160</xdr:row>
                    <xdr:rowOff>190500</xdr:rowOff>
                  </from>
                  <to>
                    <xdr:col>21</xdr:col>
                    <xdr:colOff>22860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44" name="Option Button 167">
              <controlPr locked="0" defaultSize="0" autoFill="0" autoLine="0" autoPict="0">
                <anchor moveWithCells="1">
                  <from>
                    <xdr:col>21</xdr:col>
                    <xdr:colOff>76200</xdr:colOff>
                    <xdr:row>160</xdr:row>
                    <xdr:rowOff>167640</xdr:rowOff>
                  </from>
                  <to>
                    <xdr:col>26</xdr:col>
                    <xdr:colOff>76200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45" name="Group Box 168">
              <controlPr locked="0" defaultSize="0" print="0" autoFill="0" autoPict="0">
                <anchor moveWithCells="1">
                  <from>
                    <xdr:col>16</xdr:col>
                    <xdr:colOff>45720</xdr:colOff>
                    <xdr:row>160</xdr:row>
                    <xdr:rowOff>91440</xdr:rowOff>
                  </from>
                  <to>
                    <xdr:col>26</xdr:col>
                    <xdr:colOff>137160</xdr:colOff>
                    <xdr:row>162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46" name="Option Button 169">
              <controlPr locked="0" defaultSize="0" autoFill="0" autoLine="0" autoPict="0">
                <anchor moveWithCells="1">
                  <from>
                    <xdr:col>16</xdr:col>
                    <xdr:colOff>91440</xdr:colOff>
                    <xdr:row>162</xdr:row>
                    <xdr:rowOff>190500</xdr:rowOff>
                  </from>
                  <to>
                    <xdr:col>21</xdr:col>
                    <xdr:colOff>22860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47" name="Option Button 170">
              <controlPr locked="0" defaultSize="0" autoFill="0" autoLine="0" autoPict="0">
                <anchor moveWithCells="1">
                  <from>
                    <xdr:col>21</xdr:col>
                    <xdr:colOff>76200</xdr:colOff>
                    <xdr:row>162</xdr:row>
                    <xdr:rowOff>167640</xdr:rowOff>
                  </from>
                  <to>
                    <xdr:col>26</xdr:col>
                    <xdr:colOff>76200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48" name="Group Box 171">
              <controlPr locked="0" defaultSize="0" print="0" autoFill="0" autoPict="0">
                <anchor moveWithCells="1">
                  <from>
                    <xdr:col>16</xdr:col>
                    <xdr:colOff>45720</xdr:colOff>
                    <xdr:row>162</xdr:row>
                    <xdr:rowOff>91440</xdr:rowOff>
                  </from>
                  <to>
                    <xdr:col>26</xdr:col>
                    <xdr:colOff>137160</xdr:colOff>
                    <xdr:row>164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49" name="Option Button 172">
              <controlPr locked="0" defaultSize="0" autoFill="0" autoLine="0" autoPict="0">
                <anchor moveWithCells="1">
                  <from>
                    <xdr:col>16</xdr:col>
                    <xdr:colOff>91440</xdr:colOff>
                    <xdr:row>164</xdr:row>
                    <xdr:rowOff>190500</xdr:rowOff>
                  </from>
                  <to>
                    <xdr:col>21</xdr:col>
                    <xdr:colOff>22860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50" name="Option Button 173">
              <controlPr locked="0" defaultSize="0" autoFill="0" autoLine="0" autoPict="0">
                <anchor moveWithCells="1">
                  <from>
                    <xdr:col>21</xdr:col>
                    <xdr:colOff>76200</xdr:colOff>
                    <xdr:row>164</xdr:row>
                    <xdr:rowOff>167640</xdr:rowOff>
                  </from>
                  <to>
                    <xdr:col>26</xdr:col>
                    <xdr:colOff>76200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51" name="Group Box 174">
              <controlPr locked="0" defaultSize="0" print="0" autoFill="0" autoPict="0">
                <anchor moveWithCells="1">
                  <from>
                    <xdr:col>16</xdr:col>
                    <xdr:colOff>45720</xdr:colOff>
                    <xdr:row>164</xdr:row>
                    <xdr:rowOff>91440</xdr:rowOff>
                  </from>
                  <to>
                    <xdr:col>26</xdr:col>
                    <xdr:colOff>137160</xdr:colOff>
                    <xdr:row>166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2" name="Option Button 175">
              <controlPr locked="0" defaultSize="0" autoFill="0" autoLine="0" autoPict="0">
                <anchor moveWithCells="1">
                  <from>
                    <xdr:col>16</xdr:col>
                    <xdr:colOff>137160</xdr:colOff>
                    <xdr:row>177</xdr:row>
                    <xdr:rowOff>144780</xdr:rowOff>
                  </from>
                  <to>
                    <xdr:col>36</xdr:col>
                    <xdr:colOff>160020</xdr:colOff>
                    <xdr:row>179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3" name="Option Button 176">
              <controlPr locked="0" defaultSize="0" autoFill="0" autoLine="0" autoPict="0">
                <anchor moveWithCells="1">
                  <from>
                    <xdr:col>16</xdr:col>
                    <xdr:colOff>137160</xdr:colOff>
                    <xdr:row>179</xdr:row>
                    <xdr:rowOff>30480</xdr:rowOff>
                  </from>
                  <to>
                    <xdr:col>26</xdr:col>
                    <xdr:colOff>106680</xdr:colOff>
                    <xdr:row>180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54" name="Group Box 177">
              <controlPr locked="0" defaultSize="0" print="0" autoFill="0" autoPict="0">
                <anchor moveWithCells="1">
                  <from>
                    <xdr:col>16</xdr:col>
                    <xdr:colOff>45720</xdr:colOff>
                    <xdr:row>177</xdr:row>
                    <xdr:rowOff>91440</xdr:rowOff>
                  </from>
                  <to>
                    <xdr:col>37</xdr:col>
                    <xdr:colOff>0</xdr:colOff>
                    <xdr:row>180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5" name="Option Button 178">
              <controlPr locked="0" defaultSize="0" autoFill="0" autoLine="0" autoPict="0">
                <anchor moveWithCells="1">
                  <from>
                    <xdr:col>16</xdr:col>
                    <xdr:colOff>91440</xdr:colOff>
                    <xdr:row>203</xdr:row>
                    <xdr:rowOff>190500</xdr:rowOff>
                  </from>
                  <to>
                    <xdr:col>21</xdr:col>
                    <xdr:colOff>22860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6" name="Option Button 179">
              <controlPr locked="0" defaultSize="0" autoFill="0" autoLine="0" autoPict="0">
                <anchor moveWithCells="1">
                  <from>
                    <xdr:col>21</xdr:col>
                    <xdr:colOff>76200</xdr:colOff>
                    <xdr:row>203</xdr:row>
                    <xdr:rowOff>167640</xdr:rowOff>
                  </from>
                  <to>
                    <xdr:col>26</xdr:col>
                    <xdr:colOff>76200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7" name="Group Box 180">
              <controlPr locked="0" defaultSize="0" print="0" autoFill="0" autoPict="0">
                <anchor moveWithCells="1">
                  <from>
                    <xdr:col>16</xdr:col>
                    <xdr:colOff>45720</xdr:colOff>
                    <xdr:row>203</xdr:row>
                    <xdr:rowOff>91440</xdr:rowOff>
                  </from>
                  <to>
                    <xdr:col>26</xdr:col>
                    <xdr:colOff>137160</xdr:colOff>
                    <xdr:row>205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58" name="Option Button 181">
              <controlPr locked="0" defaultSize="0" autoFill="0" autoLine="0" autoPict="0">
                <anchor moveWithCells="1">
                  <from>
                    <xdr:col>16</xdr:col>
                    <xdr:colOff>91440</xdr:colOff>
                    <xdr:row>212</xdr:row>
                    <xdr:rowOff>190500</xdr:rowOff>
                  </from>
                  <to>
                    <xdr:col>21</xdr:col>
                    <xdr:colOff>22860</xdr:colOff>
                    <xdr:row>214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59" name="Option Button 182">
              <controlPr locked="0" defaultSize="0" autoFill="0" autoLine="0" autoPict="0">
                <anchor moveWithCells="1">
                  <from>
                    <xdr:col>21</xdr:col>
                    <xdr:colOff>76200</xdr:colOff>
                    <xdr:row>212</xdr:row>
                    <xdr:rowOff>167640</xdr:rowOff>
                  </from>
                  <to>
                    <xdr:col>26</xdr:col>
                    <xdr:colOff>76200</xdr:colOff>
                    <xdr:row>214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60" name="Group Box 183">
              <controlPr locked="0" defaultSize="0" print="0" autoFill="0" autoPict="0">
                <anchor moveWithCells="1">
                  <from>
                    <xdr:col>16</xdr:col>
                    <xdr:colOff>45720</xdr:colOff>
                    <xdr:row>212</xdr:row>
                    <xdr:rowOff>91440</xdr:rowOff>
                  </from>
                  <to>
                    <xdr:col>26</xdr:col>
                    <xdr:colOff>137160</xdr:colOff>
                    <xdr:row>214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61" name="Option Button 184">
              <controlPr locked="0" defaultSize="0" autoFill="0" autoLine="0" autoPict="0">
                <anchor moveWithCells="1">
                  <from>
                    <xdr:col>16</xdr:col>
                    <xdr:colOff>91440</xdr:colOff>
                    <xdr:row>214</xdr:row>
                    <xdr:rowOff>190500</xdr:rowOff>
                  </from>
                  <to>
                    <xdr:col>21</xdr:col>
                    <xdr:colOff>22860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62" name="Option Button 185">
              <controlPr locked="0" defaultSize="0" autoFill="0" autoLine="0" autoPict="0">
                <anchor moveWithCells="1">
                  <from>
                    <xdr:col>21</xdr:col>
                    <xdr:colOff>76200</xdr:colOff>
                    <xdr:row>214</xdr:row>
                    <xdr:rowOff>167640</xdr:rowOff>
                  </from>
                  <to>
                    <xdr:col>26</xdr:col>
                    <xdr:colOff>76200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63" name="Group Box 186">
              <controlPr locked="0" defaultSize="0" print="0" autoFill="0" autoPict="0">
                <anchor moveWithCells="1">
                  <from>
                    <xdr:col>16</xdr:col>
                    <xdr:colOff>45720</xdr:colOff>
                    <xdr:row>214</xdr:row>
                    <xdr:rowOff>91440</xdr:rowOff>
                  </from>
                  <to>
                    <xdr:col>26</xdr:col>
                    <xdr:colOff>137160</xdr:colOff>
                    <xdr:row>216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64" name="Option Button 187">
              <controlPr locked="0" defaultSize="0" autoFill="0" autoLine="0" autoPict="0">
                <anchor moveWithCells="1">
                  <from>
                    <xdr:col>16</xdr:col>
                    <xdr:colOff>91440</xdr:colOff>
                    <xdr:row>216</xdr:row>
                    <xdr:rowOff>190500</xdr:rowOff>
                  </from>
                  <to>
                    <xdr:col>21</xdr:col>
                    <xdr:colOff>22860</xdr:colOff>
                    <xdr:row>218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65" name="Option Button 188">
              <controlPr locked="0" defaultSize="0" autoFill="0" autoLine="0" autoPict="0">
                <anchor moveWithCells="1">
                  <from>
                    <xdr:col>21</xdr:col>
                    <xdr:colOff>76200</xdr:colOff>
                    <xdr:row>216</xdr:row>
                    <xdr:rowOff>167640</xdr:rowOff>
                  </from>
                  <to>
                    <xdr:col>26</xdr:col>
                    <xdr:colOff>76200</xdr:colOff>
                    <xdr:row>218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66" name="Group Box 189">
              <controlPr locked="0" defaultSize="0" print="0" autoFill="0" autoPict="0">
                <anchor moveWithCells="1">
                  <from>
                    <xdr:col>16</xdr:col>
                    <xdr:colOff>45720</xdr:colOff>
                    <xdr:row>216</xdr:row>
                    <xdr:rowOff>91440</xdr:rowOff>
                  </from>
                  <to>
                    <xdr:col>26</xdr:col>
                    <xdr:colOff>137160</xdr:colOff>
                    <xdr:row>218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67" name="Option Button 190">
              <controlPr locked="0" defaultSize="0" autoFill="0" autoLine="0" autoPict="0">
                <anchor moveWithCells="1">
                  <from>
                    <xdr:col>16</xdr:col>
                    <xdr:colOff>137160</xdr:colOff>
                    <xdr:row>229</xdr:row>
                    <xdr:rowOff>144780</xdr:rowOff>
                  </from>
                  <to>
                    <xdr:col>36</xdr:col>
                    <xdr:colOff>160020</xdr:colOff>
                    <xdr:row>231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68" name="Option Button 191">
              <controlPr locked="0" defaultSize="0" autoFill="0" autoLine="0" autoPict="0">
                <anchor moveWithCells="1">
                  <from>
                    <xdr:col>16</xdr:col>
                    <xdr:colOff>137160</xdr:colOff>
                    <xdr:row>231</xdr:row>
                    <xdr:rowOff>30480</xdr:rowOff>
                  </from>
                  <to>
                    <xdr:col>26</xdr:col>
                    <xdr:colOff>106680</xdr:colOff>
                    <xdr:row>232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69" name="Group Box 192">
              <controlPr locked="0" defaultSize="0" print="0" autoFill="0" autoPict="0">
                <anchor moveWithCells="1">
                  <from>
                    <xdr:col>16</xdr:col>
                    <xdr:colOff>45720</xdr:colOff>
                    <xdr:row>229</xdr:row>
                    <xdr:rowOff>91440</xdr:rowOff>
                  </from>
                  <to>
                    <xdr:col>37</xdr:col>
                    <xdr:colOff>0</xdr:colOff>
                    <xdr:row>232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70" name="Option Button 214">
              <controlPr locked="0" defaultSize="0" autoFill="0" autoLine="0" autoPict="0">
                <anchor moveWithCells="1">
                  <from>
                    <xdr:col>16</xdr:col>
                    <xdr:colOff>137160</xdr:colOff>
                    <xdr:row>243</xdr:row>
                    <xdr:rowOff>144780</xdr:rowOff>
                  </from>
                  <to>
                    <xdr:col>36</xdr:col>
                    <xdr:colOff>160020</xdr:colOff>
                    <xdr:row>245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71" name="Option Button 215">
              <controlPr locked="0" defaultSize="0" autoFill="0" autoLine="0" autoPict="0">
                <anchor moveWithCells="1">
                  <from>
                    <xdr:col>16</xdr:col>
                    <xdr:colOff>137160</xdr:colOff>
                    <xdr:row>245</xdr:row>
                    <xdr:rowOff>30480</xdr:rowOff>
                  </from>
                  <to>
                    <xdr:col>28</xdr:col>
                    <xdr:colOff>22860</xdr:colOff>
                    <xdr:row>246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72" name="Group Box 216">
              <controlPr locked="0" defaultSize="0" print="0" autoFill="0" autoPict="0">
                <anchor moveWithCells="1">
                  <from>
                    <xdr:col>16</xdr:col>
                    <xdr:colOff>45720</xdr:colOff>
                    <xdr:row>243</xdr:row>
                    <xdr:rowOff>91440</xdr:rowOff>
                  </from>
                  <to>
                    <xdr:col>37</xdr:col>
                    <xdr:colOff>0</xdr:colOff>
                    <xdr:row>246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73" name="Option Button 217">
              <controlPr locked="0" defaultSize="0" autoFill="0" autoLine="0" autoPict="0">
                <anchor moveWithCells="1">
                  <from>
                    <xdr:col>16</xdr:col>
                    <xdr:colOff>91440</xdr:colOff>
                    <xdr:row>254</xdr:row>
                    <xdr:rowOff>190500</xdr:rowOff>
                  </from>
                  <to>
                    <xdr:col>21</xdr:col>
                    <xdr:colOff>22860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74" name="Option Button 218">
              <controlPr locked="0" defaultSize="0" autoFill="0" autoLine="0" autoPict="0">
                <anchor moveWithCells="1">
                  <from>
                    <xdr:col>21</xdr:col>
                    <xdr:colOff>76200</xdr:colOff>
                    <xdr:row>254</xdr:row>
                    <xdr:rowOff>167640</xdr:rowOff>
                  </from>
                  <to>
                    <xdr:col>26</xdr:col>
                    <xdr:colOff>76200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75" name="Group Box 219">
              <controlPr locked="0" defaultSize="0" print="0" autoFill="0" autoPict="0">
                <anchor moveWithCells="1">
                  <from>
                    <xdr:col>16</xdr:col>
                    <xdr:colOff>45720</xdr:colOff>
                    <xdr:row>254</xdr:row>
                    <xdr:rowOff>91440</xdr:rowOff>
                  </from>
                  <to>
                    <xdr:col>26</xdr:col>
                    <xdr:colOff>137160</xdr:colOff>
                    <xdr:row>256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76" name="Option Button 220">
              <controlPr locked="0" defaultSize="0" autoFill="0" autoLine="0" autoPict="0">
                <anchor moveWithCells="1">
                  <from>
                    <xdr:col>16</xdr:col>
                    <xdr:colOff>91440</xdr:colOff>
                    <xdr:row>263</xdr:row>
                    <xdr:rowOff>190500</xdr:rowOff>
                  </from>
                  <to>
                    <xdr:col>21</xdr:col>
                    <xdr:colOff>22860</xdr:colOff>
                    <xdr:row>265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77" name="Option Button 221">
              <controlPr locked="0" defaultSize="0" autoFill="0" autoLine="0" autoPict="0">
                <anchor moveWithCells="1">
                  <from>
                    <xdr:col>21</xdr:col>
                    <xdr:colOff>76200</xdr:colOff>
                    <xdr:row>263</xdr:row>
                    <xdr:rowOff>167640</xdr:rowOff>
                  </from>
                  <to>
                    <xdr:col>26</xdr:col>
                    <xdr:colOff>76200</xdr:colOff>
                    <xdr:row>265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78" name="Group Box 222">
              <controlPr locked="0" defaultSize="0" print="0" autoFill="0" autoPict="0">
                <anchor moveWithCells="1">
                  <from>
                    <xdr:col>16</xdr:col>
                    <xdr:colOff>45720</xdr:colOff>
                    <xdr:row>263</xdr:row>
                    <xdr:rowOff>91440</xdr:rowOff>
                  </from>
                  <to>
                    <xdr:col>26</xdr:col>
                    <xdr:colOff>137160</xdr:colOff>
                    <xdr:row>265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79" name="Option Button 223">
              <controlPr locked="0" defaultSize="0" autoFill="0" autoLine="0" autoPict="0">
                <anchor moveWithCells="1">
                  <from>
                    <xdr:col>16</xdr:col>
                    <xdr:colOff>91440</xdr:colOff>
                    <xdr:row>265</xdr:row>
                    <xdr:rowOff>190500</xdr:rowOff>
                  </from>
                  <to>
                    <xdr:col>21</xdr:col>
                    <xdr:colOff>22860</xdr:colOff>
                    <xdr:row>267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80" name="Option Button 224">
              <controlPr locked="0" defaultSize="0" autoFill="0" autoLine="0" autoPict="0">
                <anchor moveWithCells="1">
                  <from>
                    <xdr:col>21</xdr:col>
                    <xdr:colOff>76200</xdr:colOff>
                    <xdr:row>265</xdr:row>
                    <xdr:rowOff>167640</xdr:rowOff>
                  </from>
                  <to>
                    <xdr:col>26</xdr:col>
                    <xdr:colOff>76200</xdr:colOff>
                    <xdr:row>267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81" name="Group Box 225">
              <controlPr locked="0" defaultSize="0" print="0" autoFill="0" autoPict="0">
                <anchor moveWithCells="1">
                  <from>
                    <xdr:col>16</xdr:col>
                    <xdr:colOff>45720</xdr:colOff>
                    <xdr:row>265</xdr:row>
                    <xdr:rowOff>91440</xdr:rowOff>
                  </from>
                  <to>
                    <xdr:col>26</xdr:col>
                    <xdr:colOff>137160</xdr:colOff>
                    <xdr:row>267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82" name="Option Button 226">
              <controlPr locked="0" defaultSize="0" autoFill="0" autoLine="0" autoPict="0">
                <anchor moveWithCells="1">
                  <from>
                    <xdr:col>16</xdr:col>
                    <xdr:colOff>91440</xdr:colOff>
                    <xdr:row>267</xdr:row>
                    <xdr:rowOff>190500</xdr:rowOff>
                  </from>
                  <to>
                    <xdr:col>21</xdr:col>
                    <xdr:colOff>22860</xdr:colOff>
                    <xdr:row>269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83" name="Option Button 227">
              <controlPr locked="0" defaultSize="0" autoFill="0" autoLine="0" autoPict="0">
                <anchor moveWithCells="1">
                  <from>
                    <xdr:col>21</xdr:col>
                    <xdr:colOff>76200</xdr:colOff>
                    <xdr:row>267</xdr:row>
                    <xdr:rowOff>167640</xdr:rowOff>
                  </from>
                  <to>
                    <xdr:col>26</xdr:col>
                    <xdr:colOff>76200</xdr:colOff>
                    <xdr:row>269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84" name="Group Box 228">
              <controlPr locked="0" defaultSize="0" print="0" autoFill="0" autoPict="0">
                <anchor moveWithCells="1">
                  <from>
                    <xdr:col>16</xdr:col>
                    <xdr:colOff>45720</xdr:colOff>
                    <xdr:row>267</xdr:row>
                    <xdr:rowOff>91440</xdr:rowOff>
                  </from>
                  <to>
                    <xdr:col>26</xdr:col>
                    <xdr:colOff>137160</xdr:colOff>
                    <xdr:row>269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85" name="Option Button 229">
              <controlPr locked="0" defaultSize="0" autoFill="0" autoLine="0" autoPict="0">
                <anchor moveWithCells="1">
                  <from>
                    <xdr:col>16</xdr:col>
                    <xdr:colOff>137160</xdr:colOff>
                    <xdr:row>280</xdr:row>
                    <xdr:rowOff>144780</xdr:rowOff>
                  </from>
                  <to>
                    <xdr:col>36</xdr:col>
                    <xdr:colOff>160020</xdr:colOff>
                    <xdr:row>282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86" name="Option Button 230">
              <controlPr locked="0" defaultSize="0" autoFill="0" autoLine="0" autoPict="0">
                <anchor moveWithCells="1">
                  <from>
                    <xdr:col>16</xdr:col>
                    <xdr:colOff>137160</xdr:colOff>
                    <xdr:row>282</xdr:row>
                    <xdr:rowOff>30480</xdr:rowOff>
                  </from>
                  <to>
                    <xdr:col>26</xdr:col>
                    <xdr:colOff>106680</xdr:colOff>
                    <xdr:row>283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87" name="Group Box 231">
              <controlPr locked="0" defaultSize="0" print="0" autoFill="0" autoPict="0">
                <anchor moveWithCells="1">
                  <from>
                    <xdr:col>16</xdr:col>
                    <xdr:colOff>45720</xdr:colOff>
                    <xdr:row>280</xdr:row>
                    <xdr:rowOff>91440</xdr:rowOff>
                  </from>
                  <to>
                    <xdr:col>37</xdr:col>
                    <xdr:colOff>0</xdr:colOff>
                    <xdr:row>283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88" name="Check Box 246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149</xdr:row>
                    <xdr:rowOff>22860</xdr:rowOff>
                  </from>
                  <to>
                    <xdr:col>13</xdr:col>
                    <xdr:colOff>68580</xdr:colOff>
                    <xdr:row>150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89" name="Check Box 247">
              <controlPr locked="0" defaultSize="0" autoFill="0" autoLine="0" autoPict="0">
                <anchor moveWithCells="1">
                  <from>
                    <xdr:col>12</xdr:col>
                    <xdr:colOff>60960</xdr:colOff>
                    <xdr:row>104</xdr:row>
                    <xdr:rowOff>30480</xdr:rowOff>
                  </from>
                  <to>
                    <xdr:col>13</xdr:col>
                    <xdr:colOff>175260</xdr:colOff>
                    <xdr:row>105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90" name="Check Box 249">
              <controlPr locked="0" defaultSize="0" autoFill="0" autoLine="0" autoPict="0">
                <anchor moveWithCells="1">
                  <from>
                    <xdr:col>12</xdr:col>
                    <xdr:colOff>45720</xdr:colOff>
                    <xdr:row>252</xdr:row>
                    <xdr:rowOff>38100</xdr:rowOff>
                  </from>
                  <to>
                    <xdr:col>14</xdr:col>
                    <xdr:colOff>38100</xdr:colOff>
                    <xdr:row>253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91" name="Check Box 250">
              <controlPr locked="0" defaultSize="0" autoFill="0" autoLine="0" autoPict="0">
                <anchor moveWithCells="1">
                  <from>
                    <xdr:col>12</xdr:col>
                    <xdr:colOff>38100</xdr:colOff>
                    <xdr:row>201</xdr:row>
                    <xdr:rowOff>22860</xdr:rowOff>
                  </from>
                  <to>
                    <xdr:col>13</xdr:col>
                    <xdr:colOff>152400</xdr:colOff>
                    <xdr:row>202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92" name="Check Box 253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157</xdr:row>
                    <xdr:rowOff>198120</xdr:rowOff>
                  </from>
                  <to>
                    <xdr:col>17</xdr:col>
                    <xdr:colOff>114300</xdr:colOff>
                    <xdr:row>159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93" name="Check Box 255">
              <controlPr locked="0" defaultSize="0" autoFill="0" autoLine="0" autoPict="0">
                <anchor moveWithCells="1">
                  <from>
                    <xdr:col>16</xdr:col>
                    <xdr:colOff>7620</xdr:colOff>
                    <xdr:row>113</xdr:row>
                    <xdr:rowOff>0</xdr:rowOff>
                  </from>
                  <to>
                    <xdr:col>17</xdr:col>
                    <xdr:colOff>121920</xdr:colOff>
                    <xdr:row>114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94" name="Check Box 256">
              <controlPr locked="0" defaultSize="0" autoFill="0" autoLine="0" autoPict="0">
                <anchor moveWithCells="1">
                  <from>
                    <xdr:col>16</xdr:col>
                    <xdr:colOff>7620</xdr:colOff>
                    <xdr:row>209</xdr:row>
                    <xdr:rowOff>198120</xdr:rowOff>
                  </from>
                  <to>
                    <xdr:col>17</xdr:col>
                    <xdr:colOff>121920</xdr:colOff>
                    <xdr:row>211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95" name="Check Box 257">
              <controlPr locked="0" defaultSize="0" autoFill="0" autoLine="0" autoPict="0">
                <anchor moveWithCells="1">
                  <from>
                    <xdr:col>16</xdr:col>
                    <xdr:colOff>7620</xdr:colOff>
                    <xdr:row>260</xdr:row>
                    <xdr:rowOff>198120</xdr:rowOff>
                  </from>
                  <to>
                    <xdr:col>17</xdr:col>
                    <xdr:colOff>121920</xdr:colOff>
                    <xdr:row>262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96" name="Check Box 259">
              <controlPr locked="0" defaultSize="0" autoFill="0" autoLine="0" autoPict="0">
                <anchor moveWithCells="1">
                  <from>
                    <xdr:col>16</xdr:col>
                    <xdr:colOff>7620</xdr:colOff>
                    <xdr:row>289</xdr:row>
                    <xdr:rowOff>198120</xdr:rowOff>
                  </from>
                  <to>
                    <xdr:col>17</xdr:col>
                    <xdr:colOff>121920</xdr:colOff>
                    <xdr:row>291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97" name="Check Box 260">
              <controlPr locked="0" defaultSize="0" autoFill="0" autoLine="0" autoPict="0">
                <anchor moveWithCells="1">
                  <from>
                    <xdr:col>16</xdr:col>
                    <xdr:colOff>7620</xdr:colOff>
                    <xdr:row>141</xdr:row>
                    <xdr:rowOff>160020</xdr:rowOff>
                  </from>
                  <to>
                    <xdr:col>17</xdr:col>
                    <xdr:colOff>121920</xdr:colOff>
                    <xdr:row>143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98" name="Check Box 261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186</xdr:row>
                    <xdr:rowOff>198120</xdr:rowOff>
                  </from>
                  <to>
                    <xdr:col>17</xdr:col>
                    <xdr:colOff>114300</xdr:colOff>
                    <xdr:row>188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99" name="Check Box 262">
              <controlPr locked="0" defaultSize="0" autoFill="0" autoLine="0" autoPict="0">
                <anchor moveWithCells="1">
                  <from>
                    <xdr:col>16</xdr:col>
                    <xdr:colOff>7620</xdr:colOff>
                    <xdr:row>238</xdr:row>
                    <xdr:rowOff>190500</xdr:rowOff>
                  </from>
                  <to>
                    <xdr:col>17</xdr:col>
                    <xdr:colOff>121920</xdr:colOff>
                    <xdr:row>240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00" name="Option Button 266">
              <controlPr locked="0" defaultSize="0" autoFill="0" autoLine="0" autoPict="0">
                <anchor moveWithCells="1">
                  <from>
                    <xdr:col>30</xdr:col>
                    <xdr:colOff>53340</xdr:colOff>
                    <xdr:row>93</xdr:row>
                    <xdr:rowOff>167640</xdr:rowOff>
                  </from>
                  <to>
                    <xdr:col>34</xdr:col>
                    <xdr:colOff>137160</xdr:colOff>
                    <xdr:row>94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01" name="Check Box 267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190500</xdr:rowOff>
                  </from>
                  <to>
                    <xdr:col>17</xdr:col>
                    <xdr:colOff>38100</xdr:colOff>
                    <xdr:row>16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592" yWindow="390" count="2">
        <x14:dataValidation type="list" allowBlank="1" showInputMessage="1" showErrorMessage="1" xr:uid="{00000000-0002-0000-0300-000020000000}">
          <x14:formula1>
            <xm:f>別紙１_都道府県コード!$A$2:$A$48</xm:f>
          </x14:formula1>
          <xm:sqref>Q30 Q46</xm:sqref>
        </x14:dataValidation>
        <x14:dataValidation type="list" allowBlank="1" showInputMessage="1" showErrorMessage="1" xr:uid="{00000000-0002-0000-0300-000021000000}">
          <x14:formula1>
            <xm:f>別紙３_施設類型コード!$A$2:$A$9</xm:f>
          </x14:formula1>
          <xm:sqref>Q60:U60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AG6"/>
  <sheetViews>
    <sheetView zoomScale="70" zoomScaleNormal="70" workbookViewId="0">
      <selection activeCell="P5" sqref="P5:R5"/>
    </sheetView>
  </sheetViews>
  <sheetFormatPr defaultRowHeight="13.2" x14ac:dyDescent="0.2"/>
  <cols>
    <col min="1" max="24" width="2.6640625" customWidth="1"/>
    <col min="25" max="28" width="0" hidden="1" customWidth="1"/>
    <col min="29" max="32" width="2.6640625" customWidth="1"/>
    <col min="33" max="33" width="11.6640625" bestFit="1" customWidth="1"/>
  </cols>
  <sheetData>
    <row r="1" spans="1:33" ht="13.5" customHeight="1" thickBot="1" x14ac:dyDescent="0.25">
      <c r="A1" s="202" t="s">
        <v>1</v>
      </c>
      <c r="B1" s="203"/>
      <c r="C1" s="204" t="s">
        <v>2</v>
      </c>
      <c r="D1" s="205"/>
      <c r="E1" s="205"/>
      <c r="F1" s="205"/>
      <c r="G1" s="205"/>
      <c r="H1" s="205"/>
      <c r="I1" s="205"/>
      <c r="J1" s="205"/>
      <c r="K1" s="205"/>
      <c r="L1" s="205"/>
      <c r="M1" s="203"/>
      <c r="N1" s="191" t="s">
        <v>3</v>
      </c>
      <c r="O1" s="206"/>
      <c r="P1" s="191" t="s">
        <v>4</v>
      </c>
      <c r="Q1" s="192"/>
      <c r="R1" s="192"/>
      <c r="S1" s="192"/>
      <c r="T1" s="192"/>
      <c r="U1" s="206"/>
      <c r="V1" s="191" t="s">
        <v>0</v>
      </c>
      <c r="W1" s="192"/>
      <c r="X1" s="192"/>
      <c r="Y1" s="192"/>
      <c r="Z1" s="192"/>
      <c r="AA1" s="192"/>
      <c r="AB1" s="192"/>
      <c r="AC1" s="192"/>
      <c r="AD1" s="192"/>
      <c r="AE1" s="192"/>
      <c r="AF1" s="193"/>
      <c r="AG1" s="1" t="s">
        <v>14</v>
      </c>
    </row>
    <row r="2" spans="1:33" ht="66.75" customHeight="1" thickBot="1" x14ac:dyDescent="0.25">
      <c r="A2" s="194">
        <v>1</v>
      </c>
      <c r="B2" s="195"/>
      <c r="C2" s="196" t="s">
        <v>13</v>
      </c>
      <c r="D2" s="197"/>
      <c r="E2" s="197"/>
      <c r="F2" s="197"/>
      <c r="G2" s="197"/>
      <c r="H2" s="197"/>
      <c r="I2" s="197"/>
      <c r="J2" s="197"/>
      <c r="K2" s="197"/>
      <c r="L2" s="197"/>
      <c r="M2" s="198"/>
      <c r="N2" s="199">
        <v>1</v>
      </c>
      <c r="O2" s="195"/>
      <c r="P2" s="199" t="s">
        <v>5</v>
      </c>
      <c r="Q2" s="200"/>
      <c r="R2" s="195"/>
      <c r="S2" s="199">
        <v>10</v>
      </c>
      <c r="T2" s="200"/>
      <c r="U2" s="195"/>
      <c r="V2" s="196" t="s">
        <v>6</v>
      </c>
      <c r="W2" s="197"/>
      <c r="X2" s="197"/>
      <c r="Y2" s="197"/>
      <c r="Z2" s="197"/>
      <c r="AA2" s="197"/>
      <c r="AB2" s="197"/>
      <c r="AC2" s="197"/>
      <c r="AD2" s="197"/>
      <c r="AE2" s="197"/>
      <c r="AF2" s="201"/>
      <c r="AG2" s="2"/>
    </row>
    <row r="3" spans="1:33" ht="82.5" customHeight="1" thickBot="1" x14ac:dyDescent="0.25">
      <c r="A3" s="194">
        <v>2</v>
      </c>
      <c r="B3" s="195"/>
      <c r="C3" s="210" t="s">
        <v>6731</v>
      </c>
      <c r="D3" s="211"/>
      <c r="E3" s="211"/>
      <c r="F3" s="211"/>
      <c r="G3" s="211"/>
      <c r="H3" s="211"/>
      <c r="I3" s="211"/>
      <c r="J3" s="211"/>
      <c r="K3" s="211"/>
      <c r="L3" s="211"/>
      <c r="M3" s="217"/>
      <c r="N3" s="218"/>
      <c r="O3" s="219"/>
      <c r="P3" s="218" t="s">
        <v>5</v>
      </c>
      <c r="Q3" s="220"/>
      <c r="R3" s="219"/>
      <c r="S3" s="218">
        <v>1</v>
      </c>
      <c r="T3" s="220"/>
      <c r="U3" s="219"/>
      <c r="V3" s="210" t="s">
        <v>6732</v>
      </c>
      <c r="W3" s="211"/>
      <c r="X3" s="211"/>
      <c r="Y3" s="211"/>
      <c r="Z3" s="211"/>
      <c r="AA3" s="211"/>
      <c r="AB3" s="211"/>
      <c r="AC3" s="211"/>
      <c r="AD3" s="211"/>
      <c r="AE3" s="211"/>
      <c r="AF3" s="212"/>
      <c r="AG3" s="3"/>
    </row>
    <row r="4" spans="1:33" ht="82.5" customHeight="1" thickBot="1" x14ac:dyDescent="0.25">
      <c r="A4" s="194">
        <v>3</v>
      </c>
      <c r="B4" s="195"/>
      <c r="C4" s="210" t="s">
        <v>7</v>
      </c>
      <c r="D4" s="211"/>
      <c r="E4" s="211"/>
      <c r="F4" s="211"/>
      <c r="G4" s="211"/>
      <c r="H4" s="211"/>
      <c r="I4" s="211"/>
      <c r="J4" s="211"/>
      <c r="K4" s="211"/>
      <c r="L4" s="211"/>
      <c r="M4" s="217"/>
      <c r="N4" s="218"/>
      <c r="O4" s="219"/>
      <c r="P4" s="218" t="s">
        <v>5</v>
      </c>
      <c r="Q4" s="220"/>
      <c r="R4" s="219"/>
      <c r="S4" s="218">
        <v>1</v>
      </c>
      <c r="T4" s="220"/>
      <c r="U4" s="219"/>
      <c r="V4" s="210" t="s">
        <v>8</v>
      </c>
      <c r="W4" s="211"/>
      <c r="X4" s="211"/>
      <c r="Y4" s="211"/>
      <c r="Z4" s="211"/>
      <c r="AA4" s="211"/>
      <c r="AB4" s="211"/>
      <c r="AC4" s="211"/>
      <c r="AD4" s="211"/>
      <c r="AE4" s="211"/>
      <c r="AF4" s="212"/>
      <c r="AG4" s="2"/>
    </row>
    <row r="5" spans="1:33" ht="99" customHeight="1" thickBot="1" x14ac:dyDescent="0.25">
      <c r="A5" s="194">
        <v>4</v>
      </c>
      <c r="B5" s="195"/>
      <c r="C5" s="210" t="s">
        <v>9</v>
      </c>
      <c r="D5" s="211"/>
      <c r="E5" s="211"/>
      <c r="F5" s="211"/>
      <c r="G5" s="211"/>
      <c r="H5" s="211"/>
      <c r="I5" s="211"/>
      <c r="J5" s="211"/>
      <c r="K5" s="211"/>
      <c r="L5" s="211"/>
      <c r="M5" s="217"/>
      <c r="N5" s="218"/>
      <c r="O5" s="219"/>
      <c r="P5" s="218" t="s">
        <v>5</v>
      </c>
      <c r="Q5" s="220"/>
      <c r="R5" s="219"/>
      <c r="S5" s="218">
        <v>8</v>
      </c>
      <c r="T5" s="220"/>
      <c r="U5" s="219"/>
      <c r="V5" s="210" t="s">
        <v>10</v>
      </c>
      <c r="W5" s="211"/>
      <c r="X5" s="211"/>
      <c r="Y5" s="211"/>
      <c r="Z5" s="211"/>
      <c r="AA5" s="211"/>
      <c r="AB5" s="211"/>
      <c r="AC5" s="211"/>
      <c r="AD5" s="211"/>
      <c r="AE5" s="211"/>
      <c r="AF5" s="212"/>
      <c r="AG5" s="3"/>
    </row>
    <row r="6" spans="1:33" ht="66.75" customHeight="1" thickBot="1" x14ac:dyDescent="0.25">
      <c r="A6" s="194">
        <v>5</v>
      </c>
      <c r="B6" s="195"/>
      <c r="C6" s="207" t="s">
        <v>11</v>
      </c>
      <c r="D6" s="208"/>
      <c r="E6" s="208"/>
      <c r="F6" s="208"/>
      <c r="G6" s="208"/>
      <c r="H6" s="208"/>
      <c r="I6" s="208"/>
      <c r="J6" s="208"/>
      <c r="K6" s="208"/>
      <c r="L6" s="208"/>
      <c r="M6" s="213"/>
      <c r="N6" s="214"/>
      <c r="O6" s="215"/>
      <c r="P6" s="214" t="s">
        <v>5</v>
      </c>
      <c r="Q6" s="216"/>
      <c r="R6" s="215"/>
      <c r="S6" s="214">
        <v>8</v>
      </c>
      <c r="T6" s="216"/>
      <c r="U6" s="215"/>
      <c r="V6" s="207" t="s">
        <v>12</v>
      </c>
      <c r="W6" s="208"/>
      <c r="X6" s="208"/>
      <c r="Y6" s="208"/>
      <c r="Z6" s="208"/>
      <c r="AA6" s="208"/>
      <c r="AB6" s="208"/>
      <c r="AC6" s="208"/>
      <c r="AD6" s="208"/>
      <c r="AE6" s="208"/>
      <c r="AF6" s="209"/>
      <c r="AG6" s="3"/>
    </row>
  </sheetData>
  <mergeCells count="35">
    <mergeCell ref="V3:AF3"/>
    <mergeCell ref="S4:U4"/>
    <mergeCell ref="A3:B3"/>
    <mergeCell ref="C3:M3"/>
    <mergeCell ref="N3:O3"/>
    <mergeCell ref="P3:R3"/>
    <mergeCell ref="S3:U3"/>
    <mergeCell ref="V4:AF4"/>
    <mergeCell ref="A4:B4"/>
    <mergeCell ref="C4:M4"/>
    <mergeCell ref="N4:O4"/>
    <mergeCell ref="P4:R4"/>
    <mergeCell ref="V6:AF6"/>
    <mergeCell ref="V5:AF5"/>
    <mergeCell ref="A6:B6"/>
    <mergeCell ref="C6:M6"/>
    <mergeCell ref="N6:O6"/>
    <mergeCell ref="P6:R6"/>
    <mergeCell ref="S6:U6"/>
    <mergeCell ref="A5:B5"/>
    <mergeCell ref="C5:M5"/>
    <mergeCell ref="N5:O5"/>
    <mergeCell ref="P5:R5"/>
    <mergeCell ref="S5:U5"/>
    <mergeCell ref="V1:AF1"/>
    <mergeCell ref="A2:B2"/>
    <mergeCell ref="C2:M2"/>
    <mergeCell ref="N2:O2"/>
    <mergeCell ref="P2:R2"/>
    <mergeCell ref="S2:U2"/>
    <mergeCell ref="V2:AF2"/>
    <mergeCell ref="A1:B1"/>
    <mergeCell ref="C1:M1"/>
    <mergeCell ref="N1:O1"/>
    <mergeCell ref="P1:U1"/>
  </mergeCells>
  <phoneticPr fontId="2"/>
  <dataValidations count="3">
    <dataValidation type="custom" imeMode="disabled" allowBlank="1" showInputMessage="1" showErrorMessage="1" error="半角数字10桁で入力してください" sqref="AG2" xr:uid="{00000000-0002-0000-0400-000000000000}">
      <formula1>(LENB(AG2)=10)</formula1>
    </dataValidation>
    <dataValidation type="list" imeMode="disabled" allowBlank="1" showInputMessage="1" showErrorMessage="1" error="0か1を入力してください" sqref="AG4" xr:uid="{00000000-0002-0000-0400-000001000000}">
      <formula1>"0,1"</formula1>
    </dataValidation>
    <dataValidation type="custom" imeMode="disabled" allowBlank="1" showInputMessage="1" showErrorMessage="1" error="半角数字8桁で入力してください" sqref="AG5:AG6 AG3" xr:uid="{00000000-0002-0000-0400-000002000000}">
      <formula1>ISNUMBER(AG3)*(LENB(AG3)=8)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59"/>
  <sheetViews>
    <sheetView view="pageBreakPreview" zoomScale="85" zoomScaleNormal="100" zoomScaleSheetLayoutView="85" workbookViewId="0">
      <selection activeCell="T11" sqref="T11:AI11"/>
    </sheetView>
  </sheetViews>
  <sheetFormatPr defaultColWidth="9" defaultRowHeight="14.4" x14ac:dyDescent="0.2"/>
  <cols>
    <col min="1" max="35" width="2.44140625" style="102" customWidth="1"/>
    <col min="36" max="16384" width="9" style="102"/>
  </cols>
  <sheetData>
    <row r="1" spans="1:35" ht="14.25" customHeight="1" x14ac:dyDescent="0.2">
      <c r="A1" s="228" t="s">
        <v>6552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</row>
    <row r="2" spans="1:35" ht="14.25" customHeight="1" x14ac:dyDescent="0.2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</row>
    <row r="3" spans="1:35" x14ac:dyDescent="0.2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</row>
    <row r="4" spans="1:35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P4" s="101"/>
      <c r="Q4" s="101"/>
      <c r="R4" s="101"/>
      <c r="S4" s="101"/>
      <c r="T4" s="101"/>
      <c r="U4" s="101"/>
      <c r="V4" s="101"/>
      <c r="W4" s="101"/>
      <c r="Y4" s="230" t="e">
        <f>VALUE(CONCATENATE(入力フォーム!Q6,"/",入力フォーム!V6,"/",入力フォーム!Y6))</f>
        <v>#VALUE!</v>
      </c>
      <c r="Z4" s="230"/>
      <c r="AA4" s="230"/>
      <c r="AB4" s="230"/>
      <c r="AC4" s="230"/>
      <c r="AD4" s="230"/>
      <c r="AE4" s="230"/>
      <c r="AF4" s="230"/>
      <c r="AG4" s="230"/>
      <c r="AH4" s="230"/>
      <c r="AI4" s="230"/>
    </row>
    <row r="5" spans="1:35" x14ac:dyDescent="0.2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</row>
    <row r="6" spans="1:35" x14ac:dyDescent="0.2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</row>
    <row r="7" spans="1:35" x14ac:dyDescent="0.2">
      <c r="A7" s="101"/>
      <c r="B7" s="101"/>
      <c r="C7" s="101" t="s">
        <v>6793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</row>
    <row r="8" spans="1:35" x14ac:dyDescent="0.2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</row>
    <row r="9" spans="1:35" x14ac:dyDescent="0.2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</row>
    <row r="10" spans="1:35" x14ac:dyDescent="0.2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 t="s">
        <v>6553</v>
      </c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</row>
    <row r="11" spans="1:35" x14ac:dyDescent="0.2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R11" s="101"/>
      <c r="S11" s="103" t="s">
        <v>6569</v>
      </c>
      <c r="T11" s="231">
        <f>入力フォーム!Q23</f>
        <v>0</v>
      </c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</row>
    <row r="12" spans="1:35" x14ac:dyDescent="0.2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R12" s="101"/>
      <c r="S12" s="103" t="s">
        <v>6557</v>
      </c>
      <c r="T12" s="231" t="str">
        <f>CONCATENATE(入力フォーム!Q30,入力フォーム!Q32,入力フォーム!Q34)</f>
        <v/>
      </c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</row>
    <row r="13" spans="1:35" x14ac:dyDescent="0.2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</row>
    <row r="14" spans="1:35" x14ac:dyDescent="0.2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 t="s">
        <v>6556</v>
      </c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</row>
    <row r="15" spans="1:35" x14ac:dyDescent="0.2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R15" s="101"/>
      <c r="S15" s="103" t="s">
        <v>6558</v>
      </c>
      <c r="T15" s="231">
        <f>入力フォーム!Q8</f>
        <v>0</v>
      </c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</row>
    <row r="16" spans="1:35" x14ac:dyDescent="0.2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R16" s="101"/>
      <c r="S16" s="103" t="s">
        <v>6559</v>
      </c>
      <c r="T16" s="231">
        <f>入力フォーム!Q10</f>
        <v>0</v>
      </c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</row>
    <row r="17" spans="1:35" x14ac:dyDescent="0.2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R17" s="101"/>
      <c r="S17" s="103" t="s">
        <v>6560</v>
      </c>
      <c r="T17" s="232">
        <f>入力フォーム!Q12</f>
        <v>0</v>
      </c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</row>
    <row r="18" spans="1:35" x14ac:dyDescent="0.2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R18" s="101"/>
      <c r="S18" s="103" t="s">
        <v>6561</v>
      </c>
      <c r="T18" s="231">
        <f>入力フォーム!Q14</f>
        <v>0</v>
      </c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</row>
    <row r="19" spans="1:35" x14ac:dyDescent="0.2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</row>
    <row r="20" spans="1:35" x14ac:dyDescent="0.2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</row>
    <row r="21" spans="1:35" ht="14.25" customHeight="1" x14ac:dyDescent="0.2">
      <c r="A21" s="101"/>
      <c r="B21" s="101"/>
      <c r="C21" s="229" t="s">
        <v>6583</v>
      </c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105"/>
      <c r="AI21" s="105"/>
    </row>
    <row r="22" spans="1:35" x14ac:dyDescent="0.2">
      <c r="A22" s="101"/>
      <c r="B22" s="101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  <c r="AH22" s="105"/>
      <c r="AI22" s="105"/>
    </row>
    <row r="23" spans="1:35" x14ac:dyDescent="0.2">
      <c r="A23" s="101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</row>
    <row r="24" spans="1:35" x14ac:dyDescent="0.2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</row>
    <row r="25" spans="1:35" x14ac:dyDescent="0.2">
      <c r="A25" s="227" t="s">
        <v>6563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</row>
    <row r="26" spans="1:35" x14ac:dyDescent="0.2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</row>
    <row r="27" spans="1:35" x14ac:dyDescent="0.2">
      <c r="A27" s="101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</row>
    <row r="28" spans="1:35" x14ac:dyDescent="0.2">
      <c r="A28" s="101"/>
      <c r="B28" s="101"/>
      <c r="C28" s="223" t="s">
        <v>6584</v>
      </c>
      <c r="D28" s="223"/>
      <c r="E28" s="223"/>
      <c r="F28" s="223"/>
      <c r="G28" s="223"/>
      <c r="H28" s="223"/>
      <c r="I28" s="223"/>
      <c r="J28" s="223"/>
      <c r="K28" s="233">
        <f>入力フォーム!Q39</f>
        <v>0</v>
      </c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5"/>
      <c r="AH28" s="104"/>
      <c r="AI28" s="104"/>
    </row>
    <row r="29" spans="1:35" x14ac:dyDescent="0.2">
      <c r="A29" s="101"/>
      <c r="B29" s="101"/>
      <c r="C29" s="223" t="s">
        <v>6585</v>
      </c>
      <c r="D29" s="223"/>
      <c r="E29" s="223"/>
      <c r="F29" s="223"/>
      <c r="G29" s="223"/>
      <c r="H29" s="223"/>
      <c r="I29" s="223"/>
      <c r="J29" s="223"/>
      <c r="K29" s="233" t="str">
        <f>CONCATENATE(入力フォーム!Q46,入力フォーム!Q48,入力フォーム!Q50)</f>
        <v/>
      </c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5"/>
      <c r="AH29" s="104"/>
      <c r="AI29" s="104"/>
    </row>
    <row r="30" spans="1:35" x14ac:dyDescent="0.2">
      <c r="A30" s="101"/>
      <c r="B30" s="101"/>
      <c r="C30" s="108"/>
      <c r="D30" s="108"/>
      <c r="E30" s="108"/>
      <c r="F30" s="108"/>
      <c r="G30" s="108"/>
      <c r="H30" s="108"/>
      <c r="I30" s="108"/>
      <c r="J30" s="108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0"/>
      <c r="AI30" s="110"/>
    </row>
    <row r="31" spans="1:35" x14ac:dyDescent="0.2">
      <c r="A31" s="101"/>
      <c r="B31" s="101"/>
      <c r="C31" s="223" t="s">
        <v>6593</v>
      </c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110"/>
      <c r="AI31" s="110"/>
    </row>
    <row r="32" spans="1:35" ht="14.25" customHeight="1" x14ac:dyDescent="0.2">
      <c r="A32" s="101"/>
      <c r="B32" s="101"/>
      <c r="C32" s="221" t="str">
        <f>IF(入力フォーム!AP105=TRUE,"○","")</f>
        <v/>
      </c>
      <c r="D32" s="222"/>
      <c r="E32" s="224" t="s">
        <v>6595</v>
      </c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1" t="str">
        <f>IF(入力フォーム!AP150=TRUE,"○",IF(入力フォーム!AP202=TRUE,"○",IF(入力フォーム!AP253=TRUE,"○","")))</f>
        <v/>
      </c>
      <c r="T32" s="222"/>
      <c r="U32" s="224" t="s">
        <v>6596</v>
      </c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  <c r="AF32" s="225"/>
      <c r="AG32" s="225"/>
      <c r="AH32" s="108"/>
      <c r="AI32" s="110"/>
    </row>
    <row r="33" spans="1:35" x14ac:dyDescent="0.2">
      <c r="A33" s="101"/>
      <c r="B33" s="101"/>
      <c r="C33" s="221"/>
      <c r="D33" s="222"/>
      <c r="E33" s="224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1"/>
      <c r="T33" s="222"/>
      <c r="U33" s="224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  <c r="AH33" s="108"/>
      <c r="AI33" s="110"/>
    </row>
    <row r="34" spans="1:35" x14ac:dyDescent="0.2">
      <c r="A34" s="101"/>
      <c r="B34" s="101"/>
      <c r="C34" s="108"/>
      <c r="D34" s="108"/>
      <c r="E34" s="108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</row>
    <row r="35" spans="1:35" x14ac:dyDescent="0.2">
      <c r="A35" s="101"/>
      <c r="B35" s="101"/>
      <c r="C35" s="104"/>
      <c r="D35" s="104"/>
      <c r="E35" s="104"/>
      <c r="F35" s="104"/>
      <c r="G35" s="104"/>
      <c r="H35" s="223" t="s">
        <v>6586</v>
      </c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101"/>
      <c r="AI35" s="101"/>
    </row>
    <row r="36" spans="1:35" x14ac:dyDescent="0.2">
      <c r="A36" s="101"/>
      <c r="B36" s="101"/>
      <c r="C36" s="104"/>
      <c r="D36" s="104"/>
      <c r="E36" s="104"/>
      <c r="F36" s="104"/>
      <c r="G36" s="104"/>
      <c r="H36" s="226" t="s">
        <v>6587</v>
      </c>
      <c r="I36" s="226"/>
      <c r="J36" s="226"/>
      <c r="K36" s="226"/>
      <c r="L36" s="226"/>
      <c r="M36" s="226" t="s">
        <v>6588</v>
      </c>
      <c r="N36" s="226"/>
      <c r="O36" s="226"/>
      <c r="P36" s="226"/>
      <c r="Q36" s="226"/>
      <c r="R36" s="226" t="s">
        <v>6589</v>
      </c>
      <c r="S36" s="226"/>
      <c r="T36" s="226"/>
      <c r="U36" s="226"/>
      <c r="V36" s="226"/>
      <c r="W36" s="226"/>
      <c r="X36" s="226" t="s">
        <v>6590</v>
      </c>
      <c r="Y36" s="226"/>
      <c r="Z36" s="226"/>
      <c r="AA36" s="226"/>
      <c r="AB36" s="226"/>
      <c r="AC36" s="226" t="s">
        <v>6591</v>
      </c>
      <c r="AD36" s="226"/>
      <c r="AE36" s="226"/>
      <c r="AF36" s="226"/>
      <c r="AG36" s="226"/>
      <c r="AH36" s="101"/>
      <c r="AI36" s="101"/>
    </row>
    <row r="37" spans="1:35" x14ac:dyDescent="0.2">
      <c r="A37" s="101"/>
      <c r="B37" s="101"/>
      <c r="C37" s="104"/>
      <c r="D37" s="104"/>
      <c r="E37" s="104"/>
      <c r="F37" s="104"/>
      <c r="G37" s="104"/>
      <c r="H37" s="226"/>
      <c r="I37" s="226"/>
      <c r="J37" s="226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101"/>
      <c r="AI37" s="101"/>
    </row>
    <row r="38" spans="1:35" ht="14.25" customHeight="1" x14ac:dyDescent="0.2">
      <c r="A38" s="101"/>
      <c r="B38" s="101"/>
      <c r="C38" s="221" t="s">
        <v>6571</v>
      </c>
      <c r="D38" s="221"/>
      <c r="E38" s="221"/>
      <c r="F38" s="221"/>
      <c r="G38" s="221"/>
      <c r="H38" s="236" t="str">
        <f>IF(入力フォーム!AP105=TRUE,IF(入力フォーム!AP117=1,"スーツケース可",""),"")</f>
        <v/>
      </c>
      <c r="I38" s="236"/>
      <c r="J38" s="236"/>
      <c r="K38" s="236"/>
      <c r="L38" s="236"/>
      <c r="M38" s="258"/>
      <c r="N38" s="258"/>
      <c r="O38" s="258"/>
      <c r="P38" s="258"/>
      <c r="Q38" s="258"/>
      <c r="R38" s="236" t="str">
        <f>IF(入力フォーム!AP105=TRUE,IF(入力フォーム!AP114=TRUE,"料金体系の一覧の明示あり",""),"")</f>
        <v/>
      </c>
      <c r="S38" s="236"/>
      <c r="T38" s="236"/>
      <c r="U38" s="236"/>
      <c r="V38" s="236"/>
      <c r="W38" s="236"/>
      <c r="X38" s="239" t="str">
        <f>IF(入力フォーム!AP105=TRUE,IF(入力フォーム!AP86=TRUE,"英語対応可",""),"")</f>
        <v/>
      </c>
      <c r="Y38" s="239"/>
      <c r="Z38" s="239"/>
      <c r="AA38" s="239"/>
      <c r="AB38" s="239"/>
      <c r="AC38" s="236" t="str">
        <f>IF(入力フォーム!AP105=TRUE,IF(入力フォーム!AP143=TRUE,"補償制度あり",""),"")</f>
        <v/>
      </c>
      <c r="AD38" s="236"/>
      <c r="AE38" s="236"/>
      <c r="AF38" s="236"/>
      <c r="AG38" s="236"/>
      <c r="AH38" s="101"/>
      <c r="AI38" s="101"/>
    </row>
    <row r="39" spans="1:35" x14ac:dyDescent="0.2">
      <c r="A39" s="101"/>
      <c r="B39" s="101"/>
      <c r="C39" s="221"/>
      <c r="D39" s="221"/>
      <c r="E39" s="221"/>
      <c r="F39" s="221"/>
      <c r="G39" s="221"/>
      <c r="H39" s="237"/>
      <c r="I39" s="237"/>
      <c r="J39" s="237"/>
      <c r="K39" s="237"/>
      <c r="L39" s="237"/>
      <c r="M39" s="258"/>
      <c r="N39" s="258"/>
      <c r="O39" s="258"/>
      <c r="P39" s="258"/>
      <c r="Q39" s="258"/>
      <c r="R39" s="236"/>
      <c r="S39" s="236"/>
      <c r="T39" s="236"/>
      <c r="U39" s="236"/>
      <c r="V39" s="236"/>
      <c r="W39" s="236"/>
      <c r="X39" s="239"/>
      <c r="Y39" s="239"/>
      <c r="Z39" s="239"/>
      <c r="AA39" s="239"/>
      <c r="AB39" s="239"/>
      <c r="AC39" s="236"/>
      <c r="AD39" s="236"/>
      <c r="AE39" s="236"/>
      <c r="AF39" s="236"/>
      <c r="AG39" s="236"/>
      <c r="AH39" s="101"/>
      <c r="AI39" s="101"/>
    </row>
    <row r="40" spans="1:35" ht="14.25" customHeight="1" x14ac:dyDescent="0.2">
      <c r="A40" s="101"/>
      <c r="B40" s="101"/>
      <c r="C40" s="221"/>
      <c r="D40" s="221"/>
      <c r="E40" s="221"/>
      <c r="F40" s="221"/>
      <c r="G40" s="221"/>
      <c r="H40" s="238" t="str">
        <f>IF(入力フォーム!AP105=TRUE,IF(入力フォーム!AP121=1,"土産品可",""),"")</f>
        <v/>
      </c>
      <c r="I40" s="238"/>
      <c r="J40" s="238"/>
      <c r="K40" s="238"/>
      <c r="L40" s="238"/>
      <c r="M40" s="258"/>
      <c r="N40" s="258"/>
      <c r="O40" s="258"/>
      <c r="P40" s="258"/>
      <c r="Q40" s="258"/>
      <c r="R40" s="236"/>
      <c r="S40" s="236"/>
      <c r="T40" s="236"/>
      <c r="U40" s="236"/>
      <c r="V40" s="236"/>
      <c r="W40" s="236"/>
      <c r="X40" s="239"/>
      <c r="Y40" s="239"/>
      <c r="Z40" s="239"/>
      <c r="AA40" s="239"/>
      <c r="AB40" s="239"/>
      <c r="AC40" s="236"/>
      <c r="AD40" s="236"/>
      <c r="AE40" s="236"/>
      <c r="AF40" s="236"/>
      <c r="AG40" s="236"/>
      <c r="AH40" s="101"/>
      <c r="AI40" s="101"/>
    </row>
    <row r="41" spans="1:35" x14ac:dyDescent="0.2">
      <c r="A41" s="101"/>
      <c r="B41" s="101"/>
      <c r="C41" s="221"/>
      <c r="D41" s="221"/>
      <c r="E41" s="221"/>
      <c r="F41" s="221"/>
      <c r="G41" s="221"/>
      <c r="H41" s="239"/>
      <c r="I41" s="239"/>
      <c r="J41" s="239"/>
      <c r="K41" s="239"/>
      <c r="L41" s="239"/>
      <c r="M41" s="258"/>
      <c r="N41" s="258"/>
      <c r="O41" s="258"/>
      <c r="P41" s="258"/>
      <c r="Q41" s="258"/>
      <c r="R41" s="236"/>
      <c r="S41" s="236"/>
      <c r="T41" s="236"/>
      <c r="U41" s="236"/>
      <c r="V41" s="236"/>
      <c r="W41" s="236"/>
      <c r="X41" s="239"/>
      <c r="Y41" s="239"/>
      <c r="Z41" s="239"/>
      <c r="AA41" s="239"/>
      <c r="AB41" s="239"/>
      <c r="AC41" s="236"/>
      <c r="AD41" s="236"/>
      <c r="AE41" s="236"/>
      <c r="AF41" s="236"/>
      <c r="AG41" s="236"/>
      <c r="AH41" s="101"/>
      <c r="AI41" s="101"/>
    </row>
    <row r="42" spans="1:35" ht="14.25" customHeight="1" x14ac:dyDescent="0.2">
      <c r="A42" s="101"/>
      <c r="B42" s="101"/>
      <c r="C42" s="221" t="s">
        <v>6572</v>
      </c>
      <c r="D42" s="221"/>
      <c r="E42" s="221"/>
      <c r="F42" s="221"/>
      <c r="G42" s="221"/>
      <c r="H42" s="236" t="str">
        <f>IF(入力フォーム!AP150=TRUE,IF(入力フォーム!AP162=1,"スーツケース可",""),"")</f>
        <v/>
      </c>
      <c r="I42" s="236"/>
      <c r="J42" s="236"/>
      <c r="K42" s="236"/>
      <c r="L42" s="236"/>
      <c r="M42" s="249" t="str">
        <f>IF(入力フォーム!AP150=TRUE,"当日配送可","")</f>
        <v/>
      </c>
      <c r="N42" s="250"/>
      <c r="O42" s="250"/>
      <c r="P42" s="250"/>
      <c r="Q42" s="251"/>
      <c r="R42" s="236" t="str">
        <f>IF(入力フォーム!AP150=TRUE,IF(入力フォーム!AP159=TRUE,"料金体系の一覧の明示あり",""),"")</f>
        <v/>
      </c>
      <c r="S42" s="236"/>
      <c r="T42" s="236"/>
      <c r="U42" s="236"/>
      <c r="V42" s="236"/>
      <c r="W42" s="236"/>
      <c r="X42" s="240" t="str">
        <f>IF(入力フォーム!AP150=TRUE,IF(入力フォーム!AP86=TRUE,"英語対応可",""),"")</f>
        <v/>
      </c>
      <c r="Y42" s="241"/>
      <c r="Z42" s="241"/>
      <c r="AA42" s="241"/>
      <c r="AB42" s="242"/>
      <c r="AC42" s="236" t="str">
        <f>IF(入力フォーム!AP150=TRUE,IF(入力フォーム!AP188=TRUE,"補償制度あり",""),"")</f>
        <v/>
      </c>
      <c r="AD42" s="236"/>
      <c r="AE42" s="236"/>
      <c r="AF42" s="236"/>
      <c r="AG42" s="236"/>
      <c r="AH42" s="101"/>
      <c r="AI42" s="101"/>
    </row>
    <row r="43" spans="1:35" x14ac:dyDescent="0.2">
      <c r="A43" s="101"/>
      <c r="B43" s="101"/>
      <c r="C43" s="221"/>
      <c r="D43" s="221"/>
      <c r="E43" s="221"/>
      <c r="F43" s="221"/>
      <c r="G43" s="221"/>
      <c r="H43" s="237"/>
      <c r="I43" s="237"/>
      <c r="J43" s="237"/>
      <c r="K43" s="237"/>
      <c r="L43" s="237"/>
      <c r="M43" s="252"/>
      <c r="N43" s="253"/>
      <c r="O43" s="253"/>
      <c r="P43" s="253"/>
      <c r="Q43" s="254"/>
      <c r="R43" s="236"/>
      <c r="S43" s="236"/>
      <c r="T43" s="236"/>
      <c r="U43" s="236"/>
      <c r="V43" s="236"/>
      <c r="W43" s="236"/>
      <c r="X43" s="243"/>
      <c r="Y43" s="244"/>
      <c r="Z43" s="244"/>
      <c r="AA43" s="244"/>
      <c r="AB43" s="245"/>
      <c r="AC43" s="236"/>
      <c r="AD43" s="236"/>
      <c r="AE43" s="236"/>
      <c r="AF43" s="236"/>
      <c r="AG43" s="236"/>
      <c r="AH43" s="101"/>
      <c r="AI43" s="101"/>
    </row>
    <row r="44" spans="1:35" x14ac:dyDescent="0.2">
      <c r="A44" s="101"/>
      <c r="B44" s="101"/>
      <c r="C44" s="221"/>
      <c r="D44" s="221"/>
      <c r="E44" s="221"/>
      <c r="F44" s="221"/>
      <c r="G44" s="221"/>
      <c r="H44" s="238" t="str">
        <f>IF(入力フォーム!AP150=TRUE,IF(入力フォーム!AP166=1,"土産品可",""),"")</f>
        <v/>
      </c>
      <c r="I44" s="238"/>
      <c r="J44" s="238"/>
      <c r="K44" s="238"/>
      <c r="L44" s="238"/>
      <c r="M44" s="252"/>
      <c r="N44" s="253"/>
      <c r="O44" s="253"/>
      <c r="P44" s="253"/>
      <c r="Q44" s="254"/>
      <c r="R44" s="236"/>
      <c r="S44" s="236"/>
      <c r="T44" s="236"/>
      <c r="U44" s="236"/>
      <c r="V44" s="236"/>
      <c r="W44" s="236"/>
      <c r="X44" s="243"/>
      <c r="Y44" s="244"/>
      <c r="Z44" s="244"/>
      <c r="AA44" s="244"/>
      <c r="AB44" s="245"/>
      <c r="AC44" s="236"/>
      <c r="AD44" s="236"/>
      <c r="AE44" s="236"/>
      <c r="AF44" s="236"/>
      <c r="AG44" s="236"/>
      <c r="AH44" s="101"/>
      <c r="AI44" s="101"/>
    </row>
    <row r="45" spans="1:35" x14ac:dyDescent="0.2">
      <c r="A45" s="101"/>
      <c r="B45" s="101"/>
      <c r="C45" s="221"/>
      <c r="D45" s="221"/>
      <c r="E45" s="221"/>
      <c r="F45" s="221"/>
      <c r="G45" s="221"/>
      <c r="H45" s="239"/>
      <c r="I45" s="239"/>
      <c r="J45" s="239"/>
      <c r="K45" s="239"/>
      <c r="L45" s="239"/>
      <c r="M45" s="255"/>
      <c r="N45" s="256"/>
      <c r="O45" s="256"/>
      <c r="P45" s="256"/>
      <c r="Q45" s="257"/>
      <c r="R45" s="236"/>
      <c r="S45" s="236"/>
      <c r="T45" s="236"/>
      <c r="U45" s="236"/>
      <c r="V45" s="236"/>
      <c r="W45" s="236"/>
      <c r="X45" s="246"/>
      <c r="Y45" s="247"/>
      <c r="Z45" s="247"/>
      <c r="AA45" s="247"/>
      <c r="AB45" s="248"/>
      <c r="AC45" s="236"/>
      <c r="AD45" s="236"/>
      <c r="AE45" s="236"/>
      <c r="AF45" s="236"/>
      <c r="AG45" s="236"/>
      <c r="AH45" s="101"/>
      <c r="AI45" s="101"/>
    </row>
    <row r="46" spans="1:35" ht="14.25" customHeight="1" x14ac:dyDescent="0.2">
      <c r="A46" s="101"/>
      <c r="B46" s="101"/>
      <c r="C46" s="221" t="s">
        <v>6573</v>
      </c>
      <c r="D46" s="221"/>
      <c r="E46" s="221"/>
      <c r="F46" s="221"/>
      <c r="G46" s="221"/>
      <c r="H46" s="236" t="str">
        <f>IF(入力フォーム!AP202=TRUE,IF(入力フォーム!AP214=1,"スーツケース可",""),"")</f>
        <v/>
      </c>
      <c r="I46" s="236"/>
      <c r="J46" s="236"/>
      <c r="K46" s="236"/>
      <c r="L46" s="236"/>
      <c r="M46" s="249" t="str">
        <f>IF(入力フォーム!AP202=TRUE,"翌日配送可","")</f>
        <v/>
      </c>
      <c r="N46" s="250"/>
      <c r="O46" s="250"/>
      <c r="P46" s="250"/>
      <c r="Q46" s="251"/>
      <c r="R46" s="236" t="str">
        <f>IF(入力フォーム!AP202=TRUE,IF(入力フォーム!AP211=TRUE,"料金体系の一覧の明示あり",""),"")</f>
        <v/>
      </c>
      <c r="S46" s="236"/>
      <c r="T46" s="236"/>
      <c r="U46" s="236"/>
      <c r="V46" s="236"/>
      <c r="W46" s="236"/>
      <c r="X46" s="240" t="str">
        <f>IF(入力フォーム!AP202=TRUE,IF(入力フォーム!AP86=TRUE,"英語対応可",""),"")</f>
        <v/>
      </c>
      <c r="Y46" s="241"/>
      <c r="Z46" s="241"/>
      <c r="AA46" s="241"/>
      <c r="AB46" s="242"/>
      <c r="AC46" s="236" t="str">
        <f>IF(入力フォーム!AP202=TRUE,IF(入力フォーム!AP240=TRUE,"補償制度あり",""),"")</f>
        <v/>
      </c>
      <c r="AD46" s="236"/>
      <c r="AE46" s="236"/>
      <c r="AF46" s="236"/>
      <c r="AG46" s="236"/>
      <c r="AH46" s="101"/>
      <c r="AI46" s="101"/>
    </row>
    <row r="47" spans="1:35" x14ac:dyDescent="0.2">
      <c r="A47" s="101"/>
      <c r="B47" s="101"/>
      <c r="C47" s="221"/>
      <c r="D47" s="221"/>
      <c r="E47" s="221"/>
      <c r="F47" s="221"/>
      <c r="G47" s="221"/>
      <c r="H47" s="237"/>
      <c r="I47" s="237"/>
      <c r="J47" s="237"/>
      <c r="K47" s="237"/>
      <c r="L47" s="237"/>
      <c r="M47" s="252"/>
      <c r="N47" s="253"/>
      <c r="O47" s="253"/>
      <c r="P47" s="253"/>
      <c r="Q47" s="254"/>
      <c r="R47" s="236"/>
      <c r="S47" s="236"/>
      <c r="T47" s="236"/>
      <c r="U47" s="236"/>
      <c r="V47" s="236"/>
      <c r="W47" s="236"/>
      <c r="X47" s="243"/>
      <c r="Y47" s="244"/>
      <c r="Z47" s="244"/>
      <c r="AA47" s="244"/>
      <c r="AB47" s="245"/>
      <c r="AC47" s="236"/>
      <c r="AD47" s="236"/>
      <c r="AE47" s="236"/>
      <c r="AF47" s="236"/>
      <c r="AG47" s="236"/>
      <c r="AH47" s="101"/>
      <c r="AI47" s="101"/>
    </row>
    <row r="48" spans="1:35" x14ac:dyDescent="0.2">
      <c r="A48" s="101"/>
      <c r="B48" s="101"/>
      <c r="C48" s="221"/>
      <c r="D48" s="221"/>
      <c r="E48" s="221"/>
      <c r="F48" s="221"/>
      <c r="G48" s="221"/>
      <c r="H48" s="238" t="str">
        <f>IF(入力フォーム!AP202=TRUE,IF(入力フォーム!AP218=1,"土産品可",""),"")</f>
        <v/>
      </c>
      <c r="I48" s="238"/>
      <c r="J48" s="238"/>
      <c r="K48" s="238"/>
      <c r="L48" s="238"/>
      <c r="M48" s="252"/>
      <c r="N48" s="253"/>
      <c r="O48" s="253"/>
      <c r="P48" s="253"/>
      <c r="Q48" s="254"/>
      <c r="R48" s="236"/>
      <c r="S48" s="236"/>
      <c r="T48" s="236"/>
      <c r="U48" s="236"/>
      <c r="V48" s="236"/>
      <c r="W48" s="236"/>
      <c r="X48" s="243"/>
      <c r="Y48" s="244"/>
      <c r="Z48" s="244"/>
      <c r="AA48" s="244"/>
      <c r="AB48" s="245"/>
      <c r="AC48" s="236"/>
      <c r="AD48" s="236"/>
      <c r="AE48" s="236"/>
      <c r="AF48" s="236"/>
      <c r="AG48" s="236"/>
      <c r="AH48" s="101"/>
      <c r="AI48" s="101"/>
    </row>
    <row r="49" spans="1:35" x14ac:dyDescent="0.2">
      <c r="A49" s="101"/>
      <c r="B49" s="101"/>
      <c r="C49" s="221"/>
      <c r="D49" s="221"/>
      <c r="E49" s="221"/>
      <c r="F49" s="221"/>
      <c r="G49" s="221"/>
      <c r="H49" s="239"/>
      <c r="I49" s="239"/>
      <c r="J49" s="239"/>
      <c r="K49" s="239"/>
      <c r="L49" s="239"/>
      <c r="M49" s="255"/>
      <c r="N49" s="256"/>
      <c r="O49" s="256"/>
      <c r="P49" s="256"/>
      <c r="Q49" s="257"/>
      <c r="R49" s="236"/>
      <c r="S49" s="236"/>
      <c r="T49" s="236"/>
      <c r="U49" s="236"/>
      <c r="V49" s="236"/>
      <c r="W49" s="236"/>
      <c r="X49" s="246"/>
      <c r="Y49" s="247"/>
      <c r="Z49" s="247"/>
      <c r="AA49" s="247"/>
      <c r="AB49" s="248"/>
      <c r="AC49" s="236"/>
      <c r="AD49" s="236"/>
      <c r="AE49" s="236"/>
      <c r="AF49" s="236"/>
      <c r="AG49" s="236"/>
      <c r="AH49" s="101"/>
      <c r="AI49" s="101"/>
    </row>
    <row r="50" spans="1:35" ht="14.25" customHeight="1" x14ac:dyDescent="0.2">
      <c r="A50" s="101"/>
      <c r="B50" s="101"/>
      <c r="C50" s="221" t="s">
        <v>6574</v>
      </c>
      <c r="D50" s="221"/>
      <c r="E50" s="221"/>
      <c r="F50" s="221"/>
      <c r="G50" s="221"/>
      <c r="H50" s="236" t="str">
        <f>IF(入力フォーム!AP253=TRUE,IF(入力フォーム!AP265=1,"スーツケース可",""),"")</f>
        <v/>
      </c>
      <c r="I50" s="236"/>
      <c r="J50" s="236"/>
      <c r="K50" s="236"/>
      <c r="L50" s="236"/>
      <c r="M50" s="259"/>
      <c r="N50" s="260"/>
      <c r="O50" s="260"/>
      <c r="P50" s="260"/>
      <c r="Q50" s="261"/>
      <c r="R50" s="236" t="str">
        <f>IF(入力フォーム!AP253=TRUE,IF(入力フォーム!AP262=TRUE,"料金体系の一覧の明示あり",""),"")</f>
        <v/>
      </c>
      <c r="S50" s="236"/>
      <c r="T50" s="236"/>
      <c r="U50" s="236"/>
      <c r="V50" s="236"/>
      <c r="W50" s="236"/>
      <c r="X50" s="240" t="str">
        <f>IF(入力フォーム!AP253=TRUE,IF(入力フォーム!AP86=TRUE,"英語対応可",""),"")</f>
        <v/>
      </c>
      <c r="Y50" s="241"/>
      <c r="Z50" s="241"/>
      <c r="AA50" s="241"/>
      <c r="AB50" s="242"/>
      <c r="AC50" s="236" t="str">
        <f>IF(入力フォーム!AP253=TRUE,IF(入力フォーム!AP291=TRUE,"補償制度あり",""),"")</f>
        <v/>
      </c>
      <c r="AD50" s="236"/>
      <c r="AE50" s="236"/>
      <c r="AF50" s="236"/>
      <c r="AG50" s="236"/>
      <c r="AH50" s="101"/>
      <c r="AI50" s="101"/>
    </row>
    <row r="51" spans="1:35" x14ac:dyDescent="0.2">
      <c r="A51" s="101"/>
      <c r="B51" s="101"/>
      <c r="C51" s="221"/>
      <c r="D51" s="221"/>
      <c r="E51" s="221"/>
      <c r="F51" s="221"/>
      <c r="G51" s="221"/>
      <c r="H51" s="237"/>
      <c r="I51" s="237"/>
      <c r="J51" s="237"/>
      <c r="K51" s="237"/>
      <c r="L51" s="237"/>
      <c r="M51" s="262"/>
      <c r="N51" s="263"/>
      <c r="O51" s="263"/>
      <c r="P51" s="263"/>
      <c r="Q51" s="264"/>
      <c r="R51" s="236"/>
      <c r="S51" s="236"/>
      <c r="T51" s="236"/>
      <c r="U51" s="236"/>
      <c r="V51" s="236"/>
      <c r="W51" s="236"/>
      <c r="X51" s="243"/>
      <c r="Y51" s="244"/>
      <c r="Z51" s="244"/>
      <c r="AA51" s="244"/>
      <c r="AB51" s="245"/>
      <c r="AC51" s="236"/>
      <c r="AD51" s="236"/>
      <c r="AE51" s="236"/>
      <c r="AF51" s="236"/>
      <c r="AG51" s="236"/>
      <c r="AH51" s="101"/>
      <c r="AI51" s="101"/>
    </row>
    <row r="52" spans="1:35" x14ac:dyDescent="0.2">
      <c r="A52" s="101"/>
      <c r="B52" s="101"/>
      <c r="C52" s="221"/>
      <c r="D52" s="221"/>
      <c r="E52" s="221"/>
      <c r="F52" s="221"/>
      <c r="G52" s="221"/>
      <c r="H52" s="238" t="str">
        <f>IF(入力フォーム!AP253=TRUE,IF(入力フォーム!AP269=1,"土産品可",""),"")</f>
        <v/>
      </c>
      <c r="I52" s="238"/>
      <c r="J52" s="238"/>
      <c r="K52" s="238"/>
      <c r="L52" s="238"/>
      <c r="M52" s="262"/>
      <c r="N52" s="263"/>
      <c r="O52" s="263"/>
      <c r="P52" s="263"/>
      <c r="Q52" s="264"/>
      <c r="R52" s="236"/>
      <c r="S52" s="236"/>
      <c r="T52" s="236"/>
      <c r="U52" s="236"/>
      <c r="V52" s="236"/>
      <c r="W52" s="236"/>
      <c r="X52" s="243"/>
      <c r="Y52" s="244"/>
      <c r="Z52" s="244"/>
      <c r="AA52" s="244"/>
      <c r="AB52" s="245"/>
      <c r="AC52" s="236"/>
      <c r="AD52" s="236"/>
      <c r="AE52" s="236"/>
      <c r="AF52" s="236"/>
      <c r="AG52" s="236"/>
      <c r="AH52" s="101"/>
      <c r="AI52" s="101"/>
    </row>
    <row r="53" spans="1:35" x14ac:dyDescent="0.2">
      <c r="A53" s="101"/>
      <c r="B53" s="101"/>
      <c r="C53" s="221"/>
      <c r="D53" s="221"/>
      <c r="E53" s="221"/>
      <c r="F53" s="221"/>
      <c r="G53" s="221"/>
      <c r="H53" s="239"/>
      <c r="I53" s="239"/>
      <c r="J53" s="239"/>
      <c r="K53" s="239"/>
      <c r="L53" s="239"/>
      <c r="M53" s="265"/>
      <c r="N53" s="266"/>
      <c r="O53" s="266"/>
      <c r="P53" s="266"/>
      <c r="Q53" s="267"/>
      <c r="R53" s="236"/>
      <c r="S53" s="236"/>
      <c r="T53" s="236"/>
      <c r="U53" s="236"/>
      <c r="V53" s="236"/>
      <c r="W53" s="236"/>
      <c r="X53" s="246"/>
      <c r="Y53" s="247"/>
      <c r="Z53" s="247"/>
      <c r="AA53" s="247"/>
      <c r="AB53" s="248"/>
      <c r="AC53" s="236"/>
      <c r="AD53" s="236"/>
      <c r="AE53" s="236"/>
      <c r="AF53" s="236"/>
      <c r="AG53" s="236"/>
      <c r="AH53" s="101"/>
      <c r="AI53" s="101"/>
    </row>
    <row r="54" spans="1:35" x14ac:dyDescent="0.2">
      <c r="A54" s="101"/>
      <c r="B54" s="101"/>
      <c r="C54" s="101"/>
      <c r="D54" s="101"/>
      <c r="E54" s="101"/>
      <c r="F54" s="101"/>
      <c r="G54" s="101"/>
      <c r="H54" s="101"/>
      <c r="I54" s="101"/>
      <c r="J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</row>
    <row r="55" spans="1:35" x14ac:dyDescent="0.2">
      <c r="A55" s="101"/>
      <c r="B55" s="101"/>
      <c r="C55" s="101" t="s">
        <v>6564</v>
      </c>
      <c r="D55" s="101"/>
      <c r="F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</row>
    <row r="56" spans="1:35" x14ac:dyDescent="0.2">
      <c r="A56" s="101"/>
      <c r="B56" s="101"/>
      <c r="C56" s="101"/>
      <c r="D56" s="101" t="s">
        <v>6565</v>
      </c>
      <c r="F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</row>
    <row r="57" spans="1:35" x14ac:dyDescent="0.2">
      <c r="A57" s="101"/>
      <c r="B57" s="101"/>
      <c r="C57" s="101"/>
      <c r="D57" s="101" t="s">
        <v>6568</v>
      </c>
      <c r="F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</row>
    <row r="58" spans="1:35" x14ac:dyDescent="0.2">
      <c r="A58" s="101"/>
      <c r="B58" s="101"/>
      <c r="C58" s="101"/>
      <c r="D58" s="101" t="s">
        <v>6566</v>
      </c>
      <c r="F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</row>
    <row r="59" spans="1:35" x14ac:dyDescent="0.2">
      <c r="A59" s="101"/>
      <c r="B59" s="101"/>
      <c r="C59" s="101"/>
      <c r="D59" s="101" t="s">
        <v>6567</v>
      </c>
      <c r="F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</row>
  </sheetData>
  <sheetProtection password="DD71" sheet="1" objects="1" scenarios="1" selectLockedCells="1"/>
  <mergeCells count="53">
    <mergeCell ref="AC36:AG37"/>
    <mergeCell ref="X36:AB37"/>
    <mergeCell ref="R36:W37"/>
    <mergeCell ref="M36:Q37"/>
    <mergeCell ref="H50:L51"/>
    <mergeCell ref="M50:Q53"/>
    <mergeCell ref="R50:W53"/>
    <mergeCell ref="X50:AB53"/>
    <mergeCell ref="AC50:AG53"/>
    <mergeCell ref="H52:L53"/>
    <mergeCell ref="H46:L47"/>
    <mergeCell ref="M46:Q49"/>
    <mergeCell ref="R46:W49"/>
    <mergeCell ref="X46:AB49"/>
    <mergeCell ref="AC46:AG49"/>
    <mergeCell ref="H48:L49"/>
    <mergeCell ref="AC38:AG41"/>
    <mergeCell ref="H42:L43"/>
    <mergeCell ref="R42:W45"/>
    <mergeCell ref="X42:AB45"/>
    <mergeCell ref="AC42:AG45"/>
    <mergeCell ref="H44:L45"/>
    <mergeCell ref="M42:Q45"/>
    <mergeCell ref="M38:Q41"/>
    <mergeCell ref="R38:W41"/>
    <mergeCell ref="X38:AB41"/>
    <mergeCell ref="C50:G53"/>
    <mergeCell ref="C46:G49"/>
    <mergeCell ref="C42:G45"/>
    <mergeCell ref="C38:G41"/>
    <mergeCell ref="H38:L39"/>
    <mergeCell ref="H40:L41"/>
    <mergeCell ref="H36:L37"/>
    <mergeCell ref="H35:AG35"/>
    <mergeCell ref="A25:AI25"/>
    <mergeCell ref="A1:AI2"/>
    <mergeCell ref="C21:AG22"/>
    <mergeCell ref="Y4:AI4"/>
    <mergeCell ref="T11:AI11"/>
    <mergeCell ref="T12:AI12"/>
    <mergeCell ref="T15:AI15"/>
    <mergeCell ref="T16:AI16"/>
    <mergeCell ref="T17:AI17"/>
    <mergeCell ref="T18:AI18"/>
    <mergeCell ref="C29:J29"/>
    <mergeCell ref="C28:J28"/>
    <mergeCell ref="K28:AG28"/>
    <mergeCell ref="K29:AG29"/>
    <mergeCell ref="S32:T33"/>
    <mergeCell ref="C32:D33"/>
    <mergeCell ref="C31:AG31"/>
    <mergeCell ref="U32:AG33"/>
    <mergeCell ref="E32:R33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  <headerFooter>
    <oddHeader>&amp;R（別記様式第１号）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D0309FA5-BC9F-4B83-B314-D27D9E78E6BF}">
            <xm:f>入力フォーム!$AP$105=FALSE</xm:f>
            <x14:dxf>
              <fill>
                <patternFill patternType="mediumGray"/>
              </fill>
            </x14:dxf>
          </x14:cfRule>
          <xm:sqref>H38:AG41</xm:sqref>
        </x14:conditionalFormatting>
        <x14:conditionalFormatting xmlns:xm="http://schemas.microsoft.com/office/excel/2006/main">
          <x14:cfRule type="expression" priority="3" id="{42F061E7-5530-4080-8869-642BA527FE07}">
            <xm:f>入力フォーム!$AP$150=FALSE</xm:f>
            <x14:dxf>
              <fill>
                <patternFill patternType="mediumGray"/>
              </fill>
            </x14:dxf>
          </x14:cfRule>
          <xm:sqref>H42:AG45</xm:sqref>
        </x14:conditionalFormatting>
        <x14:conditionalFormatting xmlns:xm="http://schemas.microsoft.com/office/excel/2006/main">
          <x14:cfRule type="expression" priority="2" id="{15CE69FB-9F19-4E6E-B52B-BA36C53E18E1}">
            <xm:f>入力フォーム!$AP$202=FALSE</xm:f>
            <x14:dxf>
              <fill>
                <patternFill patternType="mediumGray"/>
              </fill>
            </x14:dxf>
          </x14:cfRule>
          <xm:sqref>H46:AG49</xm:sqref>
        </x14:conditionalFormatting>
        <x14:conditionalFormatting xmlns:xm="http://schemas.microsoft.com/office/excel/2006/main">
          <x14:cfRule type="expression" priority="1" id="{F6598F7E-7762-414F-82E5-251425426B0B}">
            <xm:f>入力フォーム!$AP$253=FALSE</xm:f>
            <x14:dxf>
              <fill>
                <patternFill patternType="mediumGray"/>
              </fill>
            </x14:dxf>
          </x14:cfRule>
          <xm:sqref>H50:AG53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57"/>
  <sheetViews>
    <sheetView view="pageBreakPreview" zoomScale="85" zoomScaleNormal="100" zoomScaleSheetLayoutView="85" workbookViewId="0">
      <selection activeCell="T11" sqref="T11:AI11"/>
    </sheetView>
  </sheetViews>
  <sheetFormatPr defaultColWidth="9" defaultRowHeight="14.4" x14ac:dyDescent="0.2"/>
  <cols>
    <col min="1" max="35" width="2.44140625" style="102" customWidth="1"/>
    <col min="36" max="16384" width="9" style="102"/>
  </cols>
  <sheetData>
    <row r="1" spans="1:35" ht="14.25" customHeight="1" x14ac:dyDescent="0.2">
      <c r="A1" s="228" t="s">
        <v>6575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</row>
    <row r="2" spans="1:35" ht="14.25" customHeight="1" x14ac:dyDescent="0.2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</row>
    <row r="3" spans="1:35" x14ac:dyDescent="0.2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</row>
    <row r="4" spans="1:35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P4" s="101"/>
      <c r="Q4" s="101"/>
      <c r="R4" s="101"/>
      <c r="S4" s="101"/>
      <c r="T4" s="101"/>
      <c r="U4" s="101"/>
      <c r="V4" s="101"/>
      <c r="W4" s="101"/>
      <c r="Y4" s="230" t="e">
        <f>VALUE(CONCATENATE(入力フォーム!Q6,"/",入力フォーム!V6,"/",入力フォーム!Y6))</f>
        <v>#VALUE!</v>
      </c>
      <c r="Z4" s="230"/>
      <c r="AA4" s="230"/>
      <c r="AB4" s="230"/>
      <c r="AC4" s="230"/>
      <c r="AD4" s="230"/>
      <c r="AE4" s="230"/>
      <c r="AF4" s="230"/>
      <c r="AG4" s="230"/>
      <c r="AH4" s="230"/>
      <c r="AI4" s="230"/>
    </row>
    <row r="5" spans="1:35" x14ac:dyDescent="0.2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</row>
    <row r="6" spans="1:35" x14ac:dyDescent="0.2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</row>
    <row r="7" spans="1:35" x14ac:dyDescent="0.2">
      <c r="A7" s="101"/>
      <c r="B7" s="101"/>
      <c r="C7" s="101" t="s">
        <v>6793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</row>
    <row r="8" spans="1:35" x14ac:dyDescent="0.2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</row>
    <row r="9" spans="1:35" x14ac:dyDescent="0.2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</row>
    <row r="10" spans="1:35" x14ac:dyDescent="0.2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 t="s">
        <v>6553</v>
      </c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</row>
    <row r="11" spans="1:35" x14ac:dyDescent="0.2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R11" s="101"/>
      <c r="S11" s="103" t="s">
        <v>6569</v>
      </c>
      <c r="T11" s="231">
        <f>入力フォーム!Q23</f>
        <v>0</v>
      </c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</row>
    <row r="12" spans="1:35" x14ac:dyDescent="0.2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R12" s="101"/>
      <c r="S12" s="103" t="s">
        <v>6557</v>
      </c>
      <c r="T12" s="231" t="str">
        <f>CONCATENATE(入力フォーム!Q30,入力フォーム!Q32,入力フォーム!Q34)</f>
        <v/>
      </c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</row>
    <row r="13" spans="1:35" x14ac:dyDescent="0.2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</row>
    <row r="14" spans="1:35" x14ac:dyDescent="0.2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</row>
    <row r="15" spans="1:35" x14ac:dyDescent="0.2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 t="s">
        <v>6556</v>
      </c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</row>
    <row r="16" spans="1:35" x14ac:dyDescent="0.2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R16" s="101"/>
      <c r="S16" s="103" t="s">
        <v>6558</v>
      </c>
      <c r="T16" s="231">
        <f>入力フォーム!Q8</f>
        <v>0</v>
      </c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</row>
    <row r="17" spans="1:35" x14ac:dyDescent="0.2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R17" s="101"/>
      <c r="S17" s="103" t="s">
        <v>6559</v>
      </c>
      <c r="T17" s="231">
        <f>入力フォーム!Q10</f>
        <v>0</v>
      </c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</row>
    <row r="18" spans="1:35" x14ac:dyDescent="0.2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R18" s="101"/>
      <c r="S18" s="103" t="s">
        <v>6560</v>
      </c>
      <c r="T18" s="232">
        <f>入力フォーム!Q12</f>
        <v>0</v>
      </c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</row>
    <row r="19" spans="1:35" x14ac:dyDescent="0.2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R19" s="101"/>
      <c r="S19" s="103" t="s">
        <v>6561</v>
      </c>
      <c r="T19" s="231">
        <f>入力フォーム!Q14</f>
        <v>0</v>
      </c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</row>
    <row r="20" spans="1:35" x14ac:dyDescent="0.2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</row>
    <row r="21" spans="1:35" x14ac:dyDescent="0.2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</row>
    <row r="22" spans="1:35" ht="14.25" customHeight="1" x14ac:dyDescent="0.2">
      <c r="A22" s="101"/>
      <c r="B22" s="101"/>
      <c r="C22" s="271" t="s">
        <v>6582</v>
      </c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105"/>
      <c r="AI22" s="105"/>
    </row>
    <row r="23" spans="1:35" x14ac:dyDescent="0.2">
      <c r="A23" s="101"/>
      <c r="B23" s="101"/>
      <c r="C23" s="271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  <c r="AF23" s="271"/>
      <c r="AG23" s="271"/>
      <c r="AH23" s="105"/>
      <c r="AI23" s="105"/>
    </row>
    <row r="24" spans="1:35" x14ac:dyDescent="0.2">
      <c r="A24" s="101"/>
      <c r="B24" s="101"/>
      <c r="C24" s="271"/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  <c r="AF24" s="271"/>
      <c r="AG24" s="271"/>
      <c r="AH24" s="101"/>
      <c r="AI24" s="101"/>
    </row>
    <row r="25" spans="1:35" x14ac:dyDescent="0.2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</row>
    <row r="26" spans="1:35" x14ac:dyDescent="0.2">
      <c r="A26" s="227" t="s">
        <v>6563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</row>
    <row r="27" spans="1:35" x14ac:dyDescent="0.2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</row>
    <row r="28" spans="1:35" x14ac:dyDescent="0.2">
      <c r="A28" s="101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</row>
    <row r="29" spans="1:35" x14ac:dyDescent="0.2">
      <c r="A29" s="101"/>
      <c r="B29" s="101"/>
      <c r="C29" s="223" t="s">
        <v>6584</v>
      </c>
      <c r="D29" s="223"/>
      <c r="E29" s="223"/>
      <c r="F29" s="223"/>
      <c r="G29" s="223"/>
      <c r="H29" s="223"/>
      <c r="I29" s="223"/>
      <c r="J29" s="223"/>
      <c r="K29" s="233">
        <f>入力フォーム!Q39</f>
        <v>0</v>
      </c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5"/>
      <c r="AH29" s="104"/>
      <c r="AI29" s="104"/>
    </row>
    <row r="30" spans="1:35" x14ac:dyDescent="0.2">
      <c r="A30" s="101"/>
      <c r="B30" s="101"/>
      <c r="C30" s="223" t="s">
        <v>6585</v>
      </c>
      <c r="D30" s="223"/>
      <c r="E30" s="223"/>
      <c r="F30" s="223"/>
      <c r="G30" s="223"/>
      <c r="H30" s="223"/>
      <c r="I30" s="223"/>
      <c r="J30" s="223"/>
      <c r="K30" s="233" t="str">
        <f>CONCATENATE(入力フォーム!Q46,入力フォーム!Q48,入力フォーム!Q50)</f>
        <v/>
      </c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5"/>
      <c r="AH30" s="104"/>
      <c r="AI30" s="104"/>
    </row>
    <row r="31" spans="1:35" x14ac:dyDescent="0.2">
      <c r="A31" s="101"/>
      <c r="B31" s="101"/>
      <c r="C31" s="108"/>
      <c r="D31" s="108"/>
      <c r="E31" s="108"/>
      <c r="F31" s="108"/>
      <c r="G31" s="108"/>
      <c r="H31" s="108"/>
      <c r="I31" s="108"/>
      <c r="J31" s="108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0"/>
      <c r="AI31" s="110"/>
    </row>
    <row r="32" spans="1:35" x14ac:dyDescent="0.2">
      <c r="A32" s="101"/>
      <c r="B32" s="101"/>
      <c r="C32" s="268" t="s">
        <v>6593</v>
      </c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  <c r="AG32" s="270"/>
      <c r="AH32" s="110"/>
      <c r="AI32" s="110"/>
    </row>
    <row r="33" spans="1:35" ht="14.25" customHeight="1" x14ac:dyDescent="0.2">
      <c r="A33" s="101"/>
      <c r="B33" s="101"/>
      <c r="C33" s="221" t="str">
        <f>IF(入力フォーム!AP105=TRUE,"○","")</f>
        <v/>
      </c>
      <c r="D33" s="222"/>
      <c r="E33" s="224" t="s">
        <v>6595</v>
      </c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1" t="str">
        <f>IF(入力フォーム!AP150=TRUE,"○",IF(入力フォーム!AP202=TRUE,"○",IF(入力フォーム!AP253=TRUE,"○","")))</f>
        <v/>
      </c>
      <c r="T33" s="222"/>
      <c r="U33" s="224" t="s">
        <v>6596</v>
      </c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  <c r="AH33" s="108"/>
      <c r="AI33" s="110"/>
    </row>
    <row r="34" spans="1:35" x14ac:dyDescent="0.2">
      <c r="A34" s="101"/>
      <c r="B34" s="101"/>
      <c r="C34" s="221"/>
      <c r="D34" s="222"/>
      <c r="E34" s="224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1"/>
      <c r="T34" s="222"/>
      <c r="U34" s="224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108"/>
      <c r="AI34" s="110"/>
    </row>
    <row r="35" spans="1:35" x14ac:dyDescent="0.2">
      <c r="A35" s="101"/>
      <c r="B35" s="101"/>
      <c r="C35" s="108"/>
      <c r="D35" s="108"/>
      <c r="E35" s="108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</row>
    <row r="36" spans="1:35" x14ac:dyDescent="0.2">
      <c r="A36" s="101"/>
      <c r="B36" s="101"/>
      <c r="C36" s="104"/>
      <c r="D36" s="104"/>
      <c r="E36" s="104"/>
      <c r="F36" s="104"/>
      <c r="G36" s="104"/>
      <c r="H36" s="223" t="s">
        <v>6586</v>
      </c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101"/>
      <c r="AI36" s="101"/>
    </row>
    <row r="37" spans="1:35" x14ac:dyDescent="0.2">
      <c r="A37" s="101"/>
      <c r="B37" s="101"/>
      <c r="C37" s="104"/>
      <c r="D37" s="104"/>
      <c r="E37" s="104"/>
      <c r="F37" s="104"/>
      <c r="G37" s="104"/>
      <c r="H37" s="226" t="s">
        <v>6587</v>
      </c>
      <c r="I37" s="226"/>
      <c r="J37" s="226"/>
      <c r="K37" s="226"/>
      <c r="L37" s="226"/>
      <c r="M37" s="226" t="s">
        <v>6588</v>
      </c>
      <c r="N37" s="226"/>
      <c r="O37" s="226"/>
      <c r="P37" s="226"/>
      <c r="Q37" s="226"/>
      <c r="R37" s="226" t="s">
        <v>6589</v>
      </c>
      <c r="S37" s="226"/>
      <c r="T37" s="226"/>
      <c r="U37" s="226"/>
      <c r="V37" s="226"/>
      <c r="W37" s="226"/>
      <c r="X37" s="226" t="s">
        <v>6590</v>
      </c>
      <c r="Y37" s="226"/>
      <c r="Z37" s="226"/>
      <c r="AA37" s="226"/>
      <c r="AB37" s="226"/>
      <c r="AC37" s="226" t="s">
        <v>6591</v>
      </c>
      <c r="AD37" s="226"/>
      <c r="AE37" s="226"/>
      <c r="AF37" s="226"/>
      <c r="AG37" s="226"/>
      <c r="AH37" s="101"/>
      <c r="AI37" s="101"/>
    </row>
    <row r="38" spans="1:35" x14ac:dyDescent="0.2">
      <c r="A38" s="101"/>
      <c r="B38" s="101"/>
      <c r="C38" s="104"/>
      <c r="D38" s="104"/>
      <c r="E38" s="104"/>
      <c r="F38" s="104"/>
      <c r="G38" s="104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101"/>
      <c r="AI38" s="101"/>
    </row>
    <row r="39" spans="1:35" ht="14.25" customHeight="1" x14ac:dyDescent="0.2">
      <c r="A39" s="101"/>
      <c r="B39" s="101"/>
      <c r="C39" s="221" t="s">
        <v>6571</v>
      </c>
      <c r="D39" s="221"/>
      <c r="E39" s="221"/>
      <c r="F39" s="221"/>
      <c r="G39" s="221"/>
      <c r="H39" s="236" t="str">
        <f>IF(入力フォーム!AP105=TRUE,IF(入力フォーム!AP117=1,"スーツケース可",""),"")</f>
        <v/>
      </c>
      <c r="I39" s="236"/>
      <c r="J39" s="236"/>
      <c r="K39" s="236"/>
      <c r="L39" s="236"/>
      <c r="M39" s="258"/>
      <c r="N39" s="258"/>
      <c r="O39" s="258"/>
      <c r="P39" s="258"/>
      <c r="Q39" s="258"/>
      <c r="R39" s="236" t="str">
        <f>IF(入力フォーム!AP105=TRUE,IF(入力フォーム!AP114=TRUE,"料金体系の一覧の明示あり",""),"")</f>
        <v/>
      </c>
      <c r="S39" s="236"/>
      <c r="T39" s="236"/>
      <c r="U39" s="236"/>
      <c r="V39" s="236"/>
      <c r="W39" s="236"/>
      <c r="X39" s="239" t="str">
        <f>IF(入力フォーム!AP105=TRUE,IF(入力フォーム!AP86=TRUE,"英語対応可",""),"")</f>
        <v/>
      </c>
      <c r="Y39" s="239"/>
      <c r="Z39" s="239"/>
      <c r="AA39" s="239"/>
      <c r="AB39" s="239"/>
      <c r="AC39" s="236" t="str">
        <f>IF(入力フォーム!AP105=TRUE,IF(入力フォーム!AP143=TRUE,"補償制度あり",""),"")</f>
        <v/>
      </c>
      <c r="AD39" s="236"/>
      <c r="AE39" s="236"/>
      <c r="AF39" s="236"/>
      <c r="AG39" s="236"/>
      <c r="AH39" s="101"/>
      <c r="AI39" s="101"/>
    </row>
    <row r="40" spans="1:35" x14ac:dyDescent="0.2">
      <c r="A40" s="101"/>
      <c r="B40" s="101"/>
      <c r="C40" s="221"/>
      <c r="D40" s="221"/>
      <c r="E40" s="221"/>
      <c r="F40" s="221"/>
      <c r="G40" s="221"/>
      <c r="H40" s="237"/>
      <c r="I40" s="237"/>
      <c r="J40" s="237"/>
      <c r="K40" s="237"/>
      <c r="L40" s="237"/>
      <c r="M40" s="258"/>
      <c r="N40" s="258"/>
      <c r="O40" s="258"/>
      <c r="P40" s="258"/>
      <c r="Q40" s="258"/>
      <c r="R40" s="236"/>
      <c r="S40" s="236"/>
      <c r="T40" s="236"/>
      <c r="U40" s="236"/>
      <c r="V40" s="236"/>
      <c r="W40" s="236"/>
      <c r="X40" s="239"/>
      <c r="Y40" s="239"/>
      <c r="Z40" s="239"/>
      <c r="AA40" s="239"/>
      <c r="AB40" s="239"/>
      <c r="AC40" s="236"/>
      <c r="AD40" s="236"/>
      <c r="AE40" s="236"/>
      <c r="AF40" s="236"/>
      <c r="AG40" s="236"/>
      <c r="AH40" s="101"/>
      <c r="AI40" s="101"/>
    </row>
    <row r="41" spans="1:35" ht="14.25" customHeight="1" x14ac:dyDescent="0.2">
      <c r="A41" s="101"/>
      <c r="B41" s="101"/>
      <c r="C41" s="221"/>
      <c r="D41" s="221"/>
      <c r="E41" s="221"/>
      <c r="F41" s="221"/>
      <c r="G41" s="221"/>
      <c r="H41" s="238" t="str">
        <f>IF(入力フォーム!AP105=TRUE,IF(入力フォーム!AP121=1,"土産品可",""),"")</f>
        <v/>
      </c>
      <c r="I41" s="238"/>
      <c r="J41" s="238"/>
      <c r="K41" s="238"/>
      <c r="L41" s="238"/>
      <c r="M41" s="258"/>
      <c r="N41" s="258"/>
      <c r="O41" s="258"/>
      <c r="P41" s="258"/>
      <c r="Q41" s="258"/>
      <c r="R41" s="236"/>
      <c r="S41" s="236"/>
      <c r="T41" s="236"/>
      <c r="U41" s="236"/>
      <c r="V41" s="236"/>
      <c r="W41" s="236"/>
      <c r="X41" s="239"/>
      <c r="Y41" s="239"/>
      <c r="Z41" s="239"/>
      <c r="AA41" s="239"/>
      <c r="AB41" s="239"/>
      <c r="AC41" s="236"/>
      <c r="AD41" s="236"/>
      <c r="AE41" s="236"/>
      <c r="AF41" s="236"/>
      <c r="AG41" s="236"/>
      <c r="AH41" s="101"/>
      <c r="AI41" s="101"/>
    </row>
    <row r="42" spans="1:35" x14ac:dyDescent="0.2">
      <c r="A42" s="101"/>
      <c r="B42" s="101"/>
      <c r="C42" s="221"/>
      <c r="D42" s="221"/>
      <c r="E42" s="221"/>
      <c r="F42" s="221"/>
      <c r="G42" s="221"/>
      <c r="H42" s="239"/>
      <c r="I42" s="239"/>
      <c r="J42" s="239"/>
      <c r="K42" s="239"/>
      <c r="L42" s="239"/>
      <c r="M42" s="258"/>
      <c r="N42" s="258"/>
      <c r="O42" s="258"/>
      <c r="P42" s="258"/>
      <c r="Q42" s="258"/>
      <c r="R42" s="236"/>
      <c r="S42" s="236"/>
      <c r="T42" s="236"/>
      <c r="U42" s="236"/>
      <c r="V42" s="236"/>
      <c r="W42" s="236"/>
      <c r="X42" s="239"/>
      <c r="Y42" s="239"/>
      <c r="Z42" s="239"/>
      <c r="AA42" s="239"/>
      <c r="AB42" s="239"/>
      <c r="AC42" s="236"/>
      <c r="AD42" s="236"/>
      <c r="AE42" s="236"/>
      <c r="AF42" s="236"/>
      <c r="AG42" s="236"/>
      <c r="AH42" s="101"/>
      <c r="AI42" s="101"/>
    </row>
    <row r="43" spans="1:35" ht="14.25" customHeight="1" x14ac:dyDescent="0.2">
      <c r="A43" s="101"/>
      <c r="B43" s="101"/>
      <c r="C43" s="221" t="s">
        <v>6572</v>
      </c>
      <c r="D43" s="221"/>
      <c r="E43" s="221"/>
      <c r="F43" s="221"/>
      <c r="G43" s="221"/>
      <c r="H43" s="236" t="str">
        <f>IF(入力フォーム!AP150=TRUE,IF(入力フォーム!AP162=1,"スーツケース可",""),"")</f>
        <v/>
      </c>
      <c r="I43" s="236"/>
      <c r="J43" s="236"/>
      <c r="K43" s="236"/>
      <c r="L43" s="236"/>
      <c r="M43" s="249" t="str">
        <f>IF(入力フォーム!AP150=TRUE,"当日配送可","")</f>
        <v/>
      </c>
      <c r="N43" s="250"/>
      <c r="O43" s="250"/>
      <c r="P43" s="250"/>
      <c r="Q43" s="251"/>
      <c r="R43" s="236" t="str">
        <f>IF(入力フォーム!AP150=TRUE,IF(入力フォーム!AP159=TRUE,"料金体系の一覧の明示あり",""),"")</f>
        <v/>
      </c>
      <c r="S43" s="236"/>
      <c r="T43" s="236"/>
      <c r="U43" s="236"/>
      <c r="V43" s="236"/>
      <c r="W43" s="236"/>
      <c r="X43" s="240" t="str">
        <f>IF(入力フォーム!AP150=TRUE,IF(入力フォーム!AP86=TRUE,"英語対応可",""),"")</f>
        <v/>
      </c>
      <c r="Y43" s="241"/>
      <c r="Z43" s="241"/>
      <c r="AA43" s="241"/>
      <c r="AB43" s="242"/>
      <c r="AC43" s="236" t="str">
        <f>IF(入力フォーム!AP150=TRUE,IF(入力フォーム!AP188=TRUE,"補償制度あり",""),"")</f>
        <v/>
      </c>
      <c r="AD43" s="236"/>
      <c r="AE43" s="236"/>
      <c r="AF43" s="236"/>
      <c r="AG43" s="236"/>
      <c r="AH43" s="101"/>
      <c r="AI43" s="101"/>
    </row>
    <row r="44" spans="1:35" x14ac:dyDescent="0.2">
      <c r="A44" s="101"/>
      <c r="B44" s="101"/>
      <c r="C44" s="221"/>
      <c r="D44" s="221"/>
      <c r="E44" s="221"/>
      <c r="F44" s="221"/>
      <c r="G44" s="221"/>
      <c r="H44" s="237"/>
      <c r="I44" s="237"/>
      <c r="J44" s="237"/>
      <c r="K44" s="237"/>
      <c r="L44" s="237"/>
      <c r="M44" s="252"/>
      <c r="N44" s="253"/>
      <c r="O44" s="253"/>
      <c r="P44" s="253"/>
      <c r="Q44" s="254"/>
      <c r="R44" s="236"/>
      <c r="S44" s="236"/>
      <c r="T44" s="236"/>
      <c r="U44" s="236"/>
      <c r="V44" s="236"/>
      <c r="W44" s="236"/>
      <c r="X44" s="243"/>
      <c r="Y44" s="244"/>
      <c r="Z44" s="244"/>
      <c r="AA44" s="244"/>
      <c r="AB44" s="245"/>
      <c r="AC44" s="236"/>
      <c r="AD44" s="236"/>
      <c r="AE44" s="236"/>
      <c r="AF44" s="236"/>
      <c r="AG44" s="236"/>
      <c r="AH44" s="101"/>
      <c r="AI44" s="101"/>
    </row>
    <row r="45" spans="1:35" x14ac:dyDescent="0.2">
      <c r="A45" s="101"/>
      <c r="B45" s="101"/>
      <c r="C45" s="221"/>
      <c r="D45" s="221"/>
      <c r="E45" s="221"/>
      <c r="F45" s="221"/>
      <c r="G45" s="221"/>
      <c r="H45" s="238" t="str">
        <f>IF(入力フォーム!AP150=TRUE,IF(入力フォーム!AP166=1,"土産品可",""),"")</f>
        <v/>
      </c>
      <c r="I45" s="238"/>
      <c r="J45" s="238"/>
      <c r="K45" s="238"/>
      <c r="L45" s="238"/>
      <c r="M45" s="252"/>
      <c r="N45" s="253"/>
      <c r="O45" s="253"/>
      <c r="P45" s="253"/>
      <c r="Q45" s="254"/>
      <c r="R45" s="236"/>
      <c r="S45" s="236"/>
      <c r="T45" s="236"/>
      <c r="U45" s="236"/>
      <c r="V45" s="236"/>
      <c r="W45" s="236"/>
      <c r="X45" s="243"/>
      <c r="Y45" s="244"/>
      <c r="Z45" s="244"/>
      <c r="AA45" s="244"/>
      <c r="AB45" s="245"/>
      <c r="AC45" s="236"/>
      <c r="AD45" s="236"/>
      <c r="AE45" s="236"/>
      <c r="AF45" s="236"/>
      <c r="AG45" s="236"/>
      <c r="AH45" s="101"/>
      <c r="AI45" s="101"/>
    </row>
    <row r="46" spans="1:35" x14ac:dyDescent="0.2">
      <c r="A46" s="101"/>
      <c r="B46" s="101"/>
      <c r="C46" s="221"/>
      <c r="D46" s="221"/>
      <c r="E46" s="221"/>
      <c r="F46" s="221"/>
      <c r="G46" s="221"/>
      <c r="H46" s="239"/>
      <c r="I46" s="239"/>
      <c r="J46" s="239"/>
      <c r="K46" s="239"/>
      <c r="L46" s="239"/>
      <c r="M46" s="255"/>
      <c r="N46" s="256"/>
      <c r="O46" s="256"/>
      <c r="P46" s="256"/>
      <c r="Q46" s="257"/>
      <c r="R46" s="236"/>
      <c r="S46" s="236"/>
      <c r="T46" s="236"/>
      <c r="U46" s="236"/>
      <c r="V46" s="236"/>
      <c r="W46" s="236"/>
      <c r="X46" s="246"/>
      <c r="Y46" s="247"/>
      <c r="Z46" s="247"/>
      <c r="AA46" s="247"/>
      <c r="AB46" s="248"/>
      <c r="AC46" s="236"/>
      <c r="AD46" s="236"/>
      <c r="AE46" s="236"/>
      <c r="AF46" s="236"/>
      <c r="AG46" s="236"/>
      <c r="AH46" s="101"/>
      <c r="AI46" s="101"/>
    </row>
    <row r="47" spans="1:35" ht="14.25" customHeight="1" x14ac:dyDescent="0.2">
      <c r="A47" s="101"/>
      <c r="B47" s="101"/>
      <c r="C47" s="221" t="s">
        <v>6573</v>
      </c>
      <c r="D47" s="221"/>
      <c r="E47" s="221"/>
      <c r="F47" s="221"/>
      <c r="G47" s="221"/>
      <c r="H47" s="236" t="str">
        <f>IF(入力フォーム!AP202=TRUE,IF(入力フォーム!AP214=1,"スーツケース可",""),"")</f>
        <v/>
      </c>
      <c r="I47" s="236"/>
      <c r="J47" s="236"/>
      <c r="K47" s="236"/>
      <c r="L47" s="236"/>
      <c r="M47" s="249" t="str">
        <f>IF(入力フォーム!AP202=TRUE,"翌日配送可","")</f>
        <v/>
      </c>
      <c r="N47" s="250"/>
      <c r="O47" s="250"/>
      <c r="P47" s="250"/>
      <c r="Q47" s="251"/>
      <c r="R47" s="236" t="str">
        <f>IF(入力フォーム!AP202=TRUE,IF(入力フォーム!AP211=TRUE,"料金体系の一覧の明示あり",""),"")</f>
        <v/>
      </c>
      <c r="S47" s="236"/>
      <c r="T47" s="236"/>
      <c r="U47" s="236"/>
      <c r="V47" s="236"/>
      <c r="W47" s="236"/>
      <c r="X47" s="240" t="str">
        <f>IF(入力フォーム!AP202=TRUE,IF(入力フォーム!AP86=TRUE,"英語対応可",""),"")</f>
        <v/>
      </c>
      <c r="Y47" s="241"/>
      <c r="Z47" s="241"/>
      <c r="AA47" s="241"/>
      <c r="AB47" s="242"/>
      <c r="AC47" s="236" t="str">
        <f>IF(入力フォーム!AP202=TRUE,IF(入力フォーム!AP240=TRUE,"補償制度あり",""),"")</f>
        <v/>
      </c>
      <c r="AD47" s="236"/>
      <c r="AE47" s="236"/>
      <c r="AF47" s="236"/>
      <c r="AG47" s="236"/>
      <c r="AH47" s="101"/>
      <c r="AI47" s="101"/>
    </row>
    <row r="48" spans="1:35" x14ac:dyDescent="0.2">
      <c r="A48" s="101"/>
      <c r="B48" s="101"/>
      <c r="C48" s="221"/>
      <c r="D48" s="221"/>
      <c r="E48" s="221"/>
      <c r="F48" s="221"/>
      <c r="G48" s="221"/>
      <c r="H48" s="237"/>
      <c r="I48" s="237"/>
      <c r="J48" s="237"/>
      <c r="K48" s="237"/>
      <c r="L48" s="237"/>
      <c r="M48" s="252"/>
      <c r="N48" s="253"/>
      <c r="O48" s="253"/>
      <c r="P48" s="253"/>
      <c r="Q48" s="254"/>
      <c r="R48" s="236"/>
      <c r="S48" s="236"/>
      <c r="T48" s="236"/>
      <c r="U48" s="236"/>
      <c r="V48" s="236"/>
      <c r="W48" s="236"/>
      <c r="X48" s="243"/>
      <c r="Y48" s="244"/>
      <c r="Z48" s="244"/>
      <c r="AA48" s="244"/>
      <c r="AB48" s="245"/>
      <c r="AC48" s="236"/>
      <c r="AD48" s="236"/>
      <c r="AE48" s="236"/>
      <c r="AF48" s="236"/>
      <c r="AG48" s="236"/>
      <c r="AH48" s="101"/>
      <c r="AI48" s="101"/>
    </row>
    <row r="49" spans="1:35" x14ac:dyDescent="0.2">
      <c r="A49" s="101"/>
      <c r="B49" s="101"/>
      <c r="C49" s="221"/>
      <c r="D49" s="221"/>
      <c r="E49" s="221"/>
      <c r="F49" s="221"/>
      <c r="G49" s="221"/>
      <c r="H49" s="238" t="str">
        <f>IF(入力フォーム!AP202=TRUE,IF(入力フォーム!AP218=1,"土産品可",""),"")</f>
        <v/>
      </c>
      <c r="I49" s="238"/>
      <c r="J49" s="238"/>
      <c r="K49" s="238"/>
      <c r="L49" s="238"/>
      <c r="M49" s="252"/>
      <c r="N49" s="253"/>
      <c r="O49" s="253"/>
      <c r="P49" s="253"/>
      <c r="Q49" s="254"/>
      <c r="R49" s="236"/>
      <c r="S49" s="236"/>
      <c r="T49" s="236"/>
      <c r="U49" s="236"/>
      <c r="V49" s="236"/>
      <c r="W49" s="236"/>
      <c r="X49" s="243"/>
      <c r="Y49" s="244"/>
      <c r="Z49" s="244"/>
      <c r="AA49" s="244"/>
      <c r="AB49" s="245"/>
      <c r="AC49" s="236"/>
      <c r="AD49" s="236"/>
      <c r="AE49" s="236"/>
      <c r="AF49" s="236"/>
      <c r="AG49" s="236"/>
      <c r="AH49" s="101"/>
      <c r="AI49" s="101"/>
    </row>
    <row r="50" spans="1:35" x14ac:dyDescent="0.2">
      <c r="A50" s="101"/>
      <c r="B50" s="101"/>
      <c r="C50" s="221"/>
      <c r="D50" s="221"/>
      <c r="E50" s="221"/>
      <c r="F50" s="221"/>
      <c r="G50" s="221"/>
      <c r="H50" s="239"/>
      <c r="I50" s="239"/>
      <c r="J50" s="239"/>
      <c r="K50" s="239"/>
      <c r="L50" s="239"/>
      <c r="M50" s="255"/>
      <c r="N50" s="256"/>
      <c r="O50" s="256"/>
      <c r="P50" s="256"/>
      <c r="Q50" s="257"/>
      <c r="R50" s="236"/>
      <c r="S50" s="236"/>
      <c r="T50" s="236"/>
      <c r="U50" s="236"/>
      <c r="V50" s="236"/>
      <c r="W50" s="236"/>
      <c r="X50" s="246"/>
      <c r="Y50" s="247"/>
      <c r="Z50" s="247"/>
      <c r="AA50" s="247"/>
      <c r="AB50" s="248"/>
      <c r="AC50" s="236"/>
      <c r="AD50" s="236"/>
      <c r="AE50" s="236"/>
      <c r="AF50" s="236"/>
      <c r="AG50" s="236"/>
      <c r="AH50" s="101"/>
      <c r="AI50" s="101"/>
    </row>
    <row r="51" spans="1:35" ht="14.25" customHeight="1" x14ac:dyDescent="0.2">
      <c r="A51" s="101"/>
      <c r="B51" s="101"/>
      <c r="C51" s="221" t="s">
        <v>6574</v>
      </c>
      <c r="D51" s="221"/>
      <c r="E51" s="221"/>
      <c r="F51" s="221"/>
      <c r="G51" s="221"/>
      <c r="H51" s="236" t="str">
        <f>IF(入力フォーム!AP253=TRUE,IF(入力フォーム!AP265=1,"スーツケース可",""),"")</f>
        <v/>
      </c>
      <c r="I51" s="236"/>
      <c r="J51" s="236"/>
      <c r="K51" s="236"/>
      <c r="L51" s="236"/>
      <c r="M51" s="259"/>
      <c r="N51" s="260"/>
      <c r="O51" s="260"/>
      <c r="P51" s="260"/>
      <c r="Q51" s="261"/>
      <c r="R51" s="236" t="str">
        <f>IF(入力フォーム!AP253=TRUE,IF(入力フォーム!AP262=TRUE,"料金体系の一覧の明示あり",""),"")</f>
        <v/>
      </c>
      <c r="S51" s="236"/>
      <c r="T51" s="236"/>
      <c r="U51" s="236"/>
      <c r="V51" s="236"/>
      <c r="W51" s="236"/>
      <c r="X51" s="240" t="str">
        <f>IF(入力フォーム!AP253=TRUE,IF(入力フォーム!AP86=TRUE,"英語対応可",""),"")</f>
        <v/>
      </c>
      <c r="Y51" s="241"/>
      <c r="Z51" s="241"/>
      <c r="AA51" s="241"/>
      <c r="AB51" s="242"/>
      <c r="AC51" s="236" t="str">
        <f>IF(入力フォーム!AP253=TRUE,IF(入力フォーム!AP291=TRUE,"補償制度あり",""),"")</f>
        <v/>
      </c>
      <c r="AD51" s="236"/>
      <c r="AE51" s="236"/>
      <c r="AF51" s="236"/>
      <c r="AG51" s="236"/>
      <c r="AH51" s="101"/>
      <c r="AI51" s="101"/>
    </row>
    <row r="52" spans="1:35" x14ac:dyDescent="0.2">
      <c r="A52" s="101"/>
      <c r="B52" s="101"/>
      <c r="C52" s="221"/>
      <c r="D52" s="221"/>
      <c r="E52" s="221"/>
      <c r="F52" s="221"/>
      <c r="G52" s="221"/>
      <c r="H52" s="237"/>
      <c r="I52" s="237"/>
      <c r="J52" s="237"/>
      <c r="K52" s="237"/>
      <c r="L52" s="237"/>
      <c r="M52" s="262"/>
      <c r="N52" s="263"/>
      <c r="O52" s="263"/>
      <c r="P52" s="263"/>
      <c r="Q52" s="264"/>
      <c r="R52" s="236"/>
      <c r="S52" s="236"/>
      <c r="T52" s="236"/>
      <c r="U52" s="236"/>
      <c r="V52" s="236"/>
      <c r="W52" s="236"/>
      <c r="X52" s="243"/>
      <c r="Y52" s="244"/>
      <c r="Z52" s="244"/>
      <c r="AA52" s="244"/>
      <c r="AB52" s="245"/>
      <c r="AC52" s="236"/>
      <c r="AD52" s="236"/>
      <c r="AE52" s="236"/>
      <c r="AF52" s="236"/>
      <c r="AG52" s="236"/>
      <c r="AH52" s="101"/>
      <c r="AI52" s="101"/>
    </row>
    <row r="53" spans="1:35" x14ac:dyDescent="0.2">
      <c r="A53" s="101"/>
      <c r="B53" s="101"/>
      <c r="C53" s="221"/>
      <c r="D53" s="221"/>
      <c r="E53" s="221"/>
      <c r="F53" s="221"/>
      <c r="G53" s="221"/>
      <c r="H53" s="238" t="str">
        <f>IF(入力フォーム!AP253=TRUE,IF(入力フォーム!AP269=1,"土産品可",""),"")</f>
        <v/>
      </c>
      <c r="I53" s="238"/>
      <c r="J53" s="238"/>
      <c r="K53" s="238"/>
      <c r="L53" s="238"/>
      <c r="M53" s="262"/>
      <c r="N53" s="263"/>
      <c r="O53" s="263"/>
      <c r="P53" s="263"/>
      <c r="Q53" s="264"/>
      <c r="R53" s="236"/>
      <c r="S53" s="236"/>
      <c r="T53" s="236"/>
      <c r="U53" s="236"/>
      <c r="V53" s="236"/>
      <c r="W53" s="236"/>
      <c r="X53" s="243"/>
      <c r="Y53" s="244"/>
      <c r="Z53" s="244"/>
      <c r="AA53" s="244"/>
      <c r="AB53" s="245"/>
      <c r="AC53" s="236"/>
      <c r="AD53" s="236"/>
      <c r="AE53" s="236"/>
      <c r="AF53" s="236"/>
      <c r="AG53" s="236"/>
      <c r="AH53" s="101"/>
      <c r="AI53" s="101"/>
    </row>
    <row r="54" spans="1:35" x14ac:dyDescent="0.2">
      <c r="A54" s="101"/>
      <c r="B54" s="101"/>
      <c r="C54" s="221"/>
      <c r="D54" s="221"/>
      <c r="E54" s="221"/>
      <c r="F54" s="221"/>
      <c r="G54" s="221"/>
      <c r="H54" s="239"/>
      <c r="I54" s="239"/>
      <c r="J54" s="239"/>
      <c r="K54" s="239"/>
      <c r="L54" s="239"/>
      <c r="M54" s="265"/>
      <c r="N54" s="266"/>
      <c r="O54" s="266"/>
      <c r="P54" s="266"/>
      <c r="Q54" s="267"/>
      <c r="R54" s="236"/>
      <c r="S54" s="236"/>
      <c r="T54" s="236"/>
      <c r="U54" s="236"/>
      <c r="V54" s="236"/>
      <c r="W54" s="236"/>
      <c r="X54" s="246"/>
      <c r="Y54" s="247"/>
      <c r="Z54" s="247"/>
      <c r="AA54" s="247"/>
      <c r="AB54" s="248"/>
      <c r="AC54" s="236"/>
      <c r="AD54" s="236"/>
      <c r="AE54" s="236"/>
      <c r="AF54" s="236"/>
      <c r="AG54" s="236"/>
      <c r="AH54" s="101"/>
      <c r="AI54" s="101"/>
    </row>
    <row r="55" spans="1:35" x14ac:dyDescent="0.2">
      <c r="A55" s="101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</row>
    <row r="56" spans="1:35" ht="14.25" customHeight="1" x14ac:dyDescent="0.2">
      <c r="A56" s="272" t="s">
        <v>6576</v>
      </c>
      <c r="B56" s="272"/>
      <c r="C56" s="272"/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  <c r="AB56" s="272"/>
      <c r="AC56" s="272"/>
      <c r="AD56" s="272"/>
      <c r="AE56" s="272"/>
      <c r="AF56" s="272"/>
      <c r="AG56" s="272"/>
      <c r="AH56" s="272"/>
      <c r="AI56" s="272"/>
    </row>
    <row r="57" spans="1:35" x14ac:dyDescent="0.2">
      <c r="A57" s="272"/>
      <c r="B57" s="272"/>
      <c r="C57" s="272"/>
      <c r="D57" s="272"/>
      <c r="E57" s="272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72"/>
      <c r="V57" s="272"/>
      <c r="W57" s="272"/>
      <c r="X57" s="272"/>
      <c r="Y57" s="272"/>
      <c r="Z57" s="272"/>
      <c r="AA57" s="272"/>
      <c r="AB57" s="272"/>
      <c r="AC57" s="272"/>
      <c r="AD57" s="272"/>
      <c r="AE57" s="272"/>
      <c r="AF57" s="272"/>
      <c r="AG57" s="272"/>
      <c r="AH57" s="272"/>
      <c r="AI57" s="272"/>
    </row>
  </sheetData>
  <sheetProtection password="DD71" sheet="1" objects="1" scenarios="1" selectLockedCells="1"/>
  <mergeCells count="54">
    <mergeCell ref="A56:AI57"/>
    <mergeCell ref="AC51:AG54"/>
    <mergeCell ref="H53:L54"/>
    <mergeCell ref="C51:G54"/>
    <mergeCell ref="H51:L52"/>
    <mergeCell ref="M51:Q54"/>
    <mergeCell ref="R51:W54"/>
    <mergeCell ref="X51:AB54"/>
    <mergeCell ref="H47:L48"/>
    <mergeCell ref="M47:Q50"/>
    <mergeCell ref="R47:W50"/>
    <mergeCell ref="X47:AB50"/>
    <mergeCell ref="AC47:AG50"/>
    <mergeCell ref="H49:L50"/>
    <mergeCell ref="T17:AI17"/>
    <mergeCell ref="A26:AI26"/>
    <mergeCell ref="C29:J29"/>
    <mergeCell ref="K29:AG29"/>
    <mergeCell ref="C30:J30"/>
    <mergeCell ref="K30:AG30"/>
    <mergeCell ref="T18:AI18"/>
    <mergeCell ref="T19:AI19"/>
    <mergeCell ref="C22:AG24"/>
    <mergeCell ref="A1:AI2"/>
    <mergeCell ref="Y4:AI4"/>
    <mergeCell ref="T11:AI11"/>
    <mergeCell ref="T12:AI12"/>
    <mergeCell ref="T16:AI16"/>
    <mergeCell ref="X39:AB42"/>
    <mergeCell ref="X43:AB46"/>
    <mergeCell ref="AC43:AG46"/>
    <mergeCell ref="H45:L46"/>
    <mergeCell ref="H36:AG36"/>
    <mergeCell ref="H37:L38"/>
    <mergeCell ref="M37:Q38"/>
    <mergeCell ref="R37:W38"/>
    <mergeCell ref="X37:AB38"/>
    <mergeCell ref="AC37:AG38"/>
    <mergeCell ref="C47:G50"/>
    <mergeCell ref="C32:AG32"/>
    <mergeCell ref="C33:D34"/>
    <mergeCell ref="E33:R34"/>
    <mergeCell ref="S33:T34"/>
    <mergeCell ref="U33:AG34"/>
    <mergeCell ref="AC39:AG42"/>
    <mergeCell ref="H41:L42"/>
    <mergeCell ref="C43:G46"/>
    <mergeCell ref="H43:L44"/>
    <mergeCell ref="M43:Q46"/>
    <mergeCell ref="R43:W46"/>
    <mergeCell ref="C39:G42"/>
    <mergeCell ref="H39:L40"/>
    <mergeCell ref="M39:Q42"/>
    <mergeCell ref="R39:W42"/>
  </mergeCells>
  <phoneticPr fontId="2"/>
  <pageMargins left="0.7" right="0.7" top="0.75" bottom="0.75" header="0.3" footer="0.3"/>
  <pageSetup paperSize="9" orientation="portrait" r:id="rId1"/>
  <headerFooter>
    <oddHeader>&amp;R（別記様式第３号）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9B6CE8B-0B43-43D0-B2B1-C165609B1C1C}">
            <xm:f>入力フォーム!$AP$105=FALSE</xm:f>
            <x14:dxf>
              <fill>
                <patternFill patternType="mediumGray"/>
              </fill>
            </x14:dxf>
          </x14:cfRule>
          <xm:sqref>H39:AG42</xm:sqref>
        </x14:conditionalFormatting>
        <x14:conditionalFormatting xmlns:xm="http://schemas.microsoft.com/office/excel/2006/main">
          <x14:cfRule type="expression" priority="3" id="{B229431C-E690-470D-9745-455A5216589E}">
            <xm:f>入力フォーム!$AP$150=FALSE</xm:f>
            <x14:dxf>
              <fill>
                <patternFill patternType="mediumGray"/>
              </fill>
            </x14:dxf>
          </x14:cfRule>
          <xm:sqref>H43:AG46</xm:sqref>
        </x14:conditionalFormatting>
        <x14:conditionalFormatting xmlns:xm="http://schemas.microsoft.com/office/excel/2006/main">
          <x14:cfRule type="expression" priority="2" id="{8CBD92D8-C264-4F0F-8BED-1EE3CB6B0856}">
            <xm:f>入力フォーム!$AP$202=FALSE</xm:f>
            <x14:dxf>
              <fill>
                <patternFill patternType="mediumGray"/>
              </fill>
            </x14:dxf>
          </x14:cfRule>
          <xm:sqref>H47:AG50</xm:sqref>
        </x14:conditionalFormatting>
        <x14:conditionalFormatting xmlns:xm="http://schemas.microsoft.com/office/excel/2006/main">
          <x14:cfRule type="expression" priority="1" id="{7F88800B-E46C-45FC-BB9E-ED00C8ECD9D6}">
            <xm:f>入力フォーム!$AP$253=FALSE</xm:f>
            <x14:dxf>
              <fill>
                <patternFill patternType="mediumGray"/>
              </fill>
            </x14:dxf>
          </x14:cfRule>
          <xm:sqref>H51:AG54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44"/>
  <sheetViews>
    <sheetView view="pageBreakPreview" topLeftCell="A4" zoomScale="85" zoomScaleNormal="100" zoomScaleSheetLayoutView="85" workbookViewId="0">
      <selection activeCell="T11" sqref="T11:AI11"/>
    </sheetView>
  </sheetViews>
  <sheetFormatPr defaultColWidth="9" defaultRowHeight="14.4" x14ac:dyDescent="0.2"/>
  <cols>
    <col min="1" max="35" width="2.44140625" style="102" customWidth="1"/>
    <col min="36" max="16384" width="9" style="102"/>
  </cols>
  <sheetData>
    <row r="1" spans="1:35" ht="14.25" customHeight="1" x14ac:dyDescent="0.2">
      <c r="A1" s="228" t="s">
        <v>6594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</row>
    <row r="2" spans="1:35" ht="14.25" customHeight="1" x14ac:dyDescent="0.2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</row>
    <row r="3" spans="1:35" x14ac:dyDescent="0.2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</row>
    <row r="4" spans="1:35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P4" s="101"/>
      <c r="Q4" s="101"/>
      <c r="R4" s="101"/>
      <c r="S4" s="101"/>
      <c r="T4" s="101"/>
      <c r="U4" s="101"/>
      <c r="V4" s="101"/>
      <c r="W4" s="101"/>
      <c r="Y4" s="230" t="e">
        <f>VALUE(CONCATENATE(入力フォーム!Q6,"/",入力フォーム!V6,"/",入力フォーム!Y6))</f>
        <v>#VALUE!</v>
      </c>
      <c r="Z4" s="230"/>
      <c r="AA4" s="230"/>
      <c r="AB4" s="230"/>
      <c r="AC4" s="230"/>
      <c r="AD4" s="230"/>
      <c r="AE4" s="230"/>
      <c r="AF4" s="230"/>
      <c r="AG4" s="230"/>
      <c r="AH4" s="230"/>
      <c r="AI4" s="230"/>
    </row>
    <row r="5" spans="1:35" x14ac:dyDescent="0.2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</row>
    <row r="6" spans="1:35" x14ac:dyDescent="0.2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</row>
    <row r="7" spans="1:35" x14ac:dyDescent="0.2">
      <c r="A7" s="101"/>
      <c r="B7" s="101"/>
      <c r="C7" s="101" t="s">
        <v>6793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</row>
    <row r="8" spans="1:35" x14ac:dyDescent="0.2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</row>
    <row r="9" spans="1:35" x14ac:dyDescent="0.2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</row>
    <row r="10" spans="1:35" x14ac:dyDescent="0.2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 t="s">
        <v>6553</v>
      </c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</row>
    <row r="11" spans="1:35" x14ac:dyDescent="0.2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R11" s="101"/>
      <c r="S11" s="103" t="s">
        <v>6569</v>
      </c>
      <c r="T11" s="231">
        <f>入力フォーム!Q23</f>
        <v>0</v>
      </c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</row>
    <row r="12" spans="1:35" x14ac:dyDescent="0.2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R12" s="101"/>
      <c r="S12" s="103" t="s">
        <v>6557</v>
      </c>
      <c r="T12" s="231" t="str">
        <f>CONCATENATE(入力フォーム!Q30,入力フォーム!Q32,入力フォーム!Q34)</f>
        <v/>
      </c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</row>
    <row r="13" spans="1:35" x14ac:dyDescent="0.2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</row>
    <row r="14" spans="1:35" x14ac:dyDescent="0.2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</row>
    <row r="15" spans="1:35" x14ac:dyDescent="0.2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 t="s">
        <v>6556</v>
      </c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</row>
    <row r="16" spans="1:35" x14ac:dyDescent="0.2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R16" s="101"/>
      <c r="S16" s="103" t="s">
        <v>6558</v>
      </c>
      <c r="T16" s="231">
        <f>入力フォーム!Q8</f>
        <v>0</v>
      </c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</row>
    <row r="17" spans="1:35" x14ac:dyDescent="0.2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R17" s="101"/>
      <c r="S17" s="103" t="s">
        <v>6559</v>
      </c>
      <c r="T17" s="231">
        <f>入力フォーム!Q10</f>
        <v>0</v>
      </c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</row>
    <row r="18" spans="1:35" x14ac:dyDescent="0.2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R18" s="101"/>
      <c r="S18" s="103" t="s">
        <v>6560</v>
      </c>
      <c r="T18" s="232">
        <f>入力フォーム!Q12</f>
        <v>0</v>
      </c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</row>
    <row r="19" spans="1:35" x14ac:dyDescent="0.2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R19" s="101"/>
      <c r="S19" s="103" t="s">
        <v>6561</v>
      </c>
      <c r="T19" s="231">
        <f>入力フォーム!Q14</f>
        <v>0</v>
      </c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</row>
    <row r="20" spans="1:35" x14ac:dyDescent="0.2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</row>
    <row r="21" spans="1:35" x14ac:dyDescent="0.2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</row>
    <row r="22" spans="1:35" ht="14.25" customHeight="1" x14ac:dyDescent="0.2">
      <c r="A22" s="101"/>
      <c r="B22" s="101"/>
      <c r="C22" s="271" t="s">
        <v>6579</v>
      </c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105"/>
      <c r="AI22" s="105"/>
    </row>
    <row r="23" spans="1:35" x14ac:dyDescent="0.2">
      <c r="A23" s="101"/>
      <c r="B23" s="101"/>
      <c r="C23" s="271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  <c r="AF23" s="271"/>
      <c r="AG23" s="271"/>
      <c r="AH23" s="105"/>
      <c r="AI23" s="105"/>
    </row>
    <row r="24" spans="1:35" x14ac:dyDescent="0.2">
      <c r="A24" s="101"/>
      <c r="B24" s="101"/>
      <c r="C24" s="271"/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  <c r="AF24" s="271"/>
      <c r="AG24" s="271"/>
      <c r="AH24" s="101"/>
      <c r="AI24" s="101"/>
    </row>
    <row r="25" spans="1:35" x14ac:dyDescent="0.2">
      <c r="A25" s="101"/>
      <c r="B25" s="101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1"/>
      <c r="AI25" s="101"/>
    </row>
    <row r="26" spans="1:35" ht="14.25" customHeight="1" x14ac:dyDescent="0.2">
      <c r="A26" s="272" t="s">
        <v>6578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</row>
    <row r="27" spans="1:35" x14ac:dyDescent="0.2">
      <c r="A27" s="272"/>
      <c r="B27" s="272"/>
      <c r="C27" s="272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272"/>
      <c r="AH27" s="272"/>
      <c r="AI27" s="272"/>
    </row>
    <row r="28" spans="1:35" x14ac:dyDescent="0.2">
      <c r="A28" s="101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</row>
    <row r="29" spans="1:35" x14ac:dyDescent="0.2">
      <c r="A29" s="101"/>
      <c r="B29" s="101" t="s">
        <v>6577</v>
      </c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</row>
    <row r="30" spans="1:35" x14ac:dyDescent="0.2">
      <c r="A30" s="101"/>
      <c r="B30" s="273"/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3"/>
      <c r="AG30" s="273"/>
      <c r="AH30" s="273"/>
      <c r="AI30" s="101"/>
    </row>
    <row r="31" spans="1:35" x14ac:dyDescent="0.2">
      <c r="A31" s="101"/>
      <c r="B31" s="273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73"/>
      <c r="AA31" s="273"/>
      <c r="AB31" s="273"/>
      <c r="AC31" s="273"/>
      <c r="AD31" s="273"/>
      <c r="AE31" s="273"/>
      <c r="AF31" s="273"/>
      <c r="AG31" s="273"/>
      <c r="AH31" s="273"/>
      <c r="AI31" s="101"/>
    </row>
    <row r="32" spans="1:35" x14ac:dyDescent="0.2">
      <c r="A32" s="101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3"/>
      <c r="AD32" s="273"/>
      <c r="AE32" s="273"/>
      <c r="AF32" s="273"/>
      <c r="AG32" s="273"/>
      <c r="AH32" s="273"/>
      <c r="AI32" s="101"/>
    </row>
    <row r="33" spans="1:35" x14ac:dyDescent="0.2">
      <c r="A33" s="101"/>
      <c r="B33" s="273"/>
      <c r="C33" s="273"/>
      <c r="D33" s="273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3"/>
      <c r="Y33" s="273"/>
      <c r="Z33" s="273"/>
      <c r="AA33" s="273"/>
      <c r="AB33" s="273"/>
      <c r="AC33" s="273"/>
      <c r="AD33" s="273"/>
      <c r="AE33" s="273"/>
      <c r="AF33" s="273"/>
      <c r="AG33" s="273"/>
      <c r="AH33" s="273"/>
      <c r="AI33" s="101"/>
    </row>
    <row r="34" spans="1:35" x14ac:dyDescent="0.2">
      <c r="A34" s="101"/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  <c r="AA34" s="273"/>
      <c r="AB34" s="273"/>
      <c r="AC34" s="273"/>
      <c r="AD34" s="273"/>
      <c r="AE34" s="273"/>
      <c r="AF34" s="273"/>
      <c r="AG34" s="273"/>
      <c r="AH34" s="273"/>
      <c r="AI34" s="101"/>
    </row>
    <row r="35" spans="1:35" x14ac:dyDescent="0.2">
      <c r="A35" s="101"/>
      <c r="B35" s="273"/>
      <c r="C35" s="273"/>
      <c r="D35" s="273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3"/>
      <c r="AB35" s="273"/>
      <c r="AC35" s="273"/>
      <c r="AD35" s="273"/>
      <c r="AE35" s="273"/>
      <c r="AF35" s="273"/>
      <c r="AG35" s="273"/>
      <c r="AH35" s="273"/>
      <c r="AI35" s="101"/>
    </row>
    <row r="36" spans="1:35" x14ac:dyDescent="0.2">
      <c r="A36" s="101"/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  <c r="AA36" s="273"/>
      <c r="AB36" s="273"/>
      <c r="AC36" s="273"/>
      <c r="AD36" s="273"/>
      <c r="AE36" s="273"/>
      <c r="AF36" s="273"/>
      <c r="AG36" s="273"/>
      <c r="AH36" s="273"/>
      <c r="AI36" s="101"/>
    </row>
    <row r="37" spans="1:35" x14ac:dyDescent="0.2">
      <c r="A37" s="101"/>
      <c r="B37" s="273"/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3"/>
      <c r="AI37" s="101"/>
    </row>
    <row r="38" spans="1:35" x14ac:dyDescent="0.2">
      <c r="A38" s="101"/>
      <c r="B38" s="273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101"/>
    </row>
    <row r="39" spans="1:35" x14ac:dyDescent="0.2">
      <c r="A39" s="101"/>
      <c r="B39" s="273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273"/>
      <c r="AG39" s="273"/>
      <c r="AH39" s="273"/>
      <c r="AI39" s="101"/>
    </row>
    <row r="40" spans="1:35" x14ac:dyDescent="0.2">
      <c r="A40" s="101"/>
      <c r="B40" s="273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  <c r="AH40" s="273"/>
      <c r="AI40" s="101"/>
    </row>
    <row r="41" spans="1:35" x14ac:dyDescent="0.2">
      <c r="A41" s="101"/>
      <c r="B41" s="273"/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3"/>
      <c r="R41" s="273"/>
      <c r="S41" s="273"/>
      <c r="T41" s="273"/>
      <c r="U41" s="273"/>
      <c r="V41" s="273"/>
      <c r="W41" s="273"/>
      <c r="X41" s="273"/>
      <c r="Y41" s="273"/>
      <c r="Z41" s="273"/>
      <c r="AA41" s="273"/>
      <c r="AB41" s="273"/>
      <c r="AC41" s="273"/>
      <c r="AD41" s="273"/>
      <c r="AE41" s="273"/>
      <c r="AF41" s="273"/>
      <c r="AG41" s="273"/>
      <c r="AH41" s="273"/>
      <c r="AI41" s="101"/>
    </row>
    <row r="42" spans="1:35" x14ac:dyDescent="0.2">
      <c r="A42" s="101"/>
      <c r="B42" s="273"/>
      <c r="C42" s="273"/>
      <c r="D42" s="273"/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273"/>
      <c r="T42" s="273"/>
      <c r="U42" s="273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101"/>
    </row>
    <row r="43" spans="1:35" x14ac:dyDescent="0.2">
      <c r="A43" s="101"/>
      <c r="B43" s="273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3"/>
      <c r="AA43" s="273"/>
      <c r="AB43" s="273"/>
      <c r="AC43" s="273"/>
      <c r="AD43" s="273"/>
      <c r="AE43" s="273"/>
      <c r="AF43" s="273"/>
      <c r="AG43" s="273"/>
      <c r="AH43" s="273"/>
      <c r="AI43" s="101"/>
    </row>
    <row r="44" spans="1:35" x14ac:dyDescent="0.2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</row>
  </sheetData>
  <sheetProtection password="DD71" sheet="1" objects="1" scenarios="1" selectLockedCells="1"/>
  <mergeCells count="11">
    <mergeCell ref="T17:AI17"/>
    <mergeCell ref="A1:AI2"/>
    <mergeCell ref="Y4:AI4"/>
    <mergeCell ref="T11:AI11"/>
    <mergeCell ref="T12:AI12"/>
    <mergeCell ref="T16:AI16"/>
    <mergeCell ref="B30:AH43"/>
    <mergeCell ref="C22:AG24"/>
    <mergeCell ref="T18:AI18"/>
    <mergeCell ref="T19:AI19"/>
    <mergeCell ref="A26:AI27"/>
  </mergeCells>
  <phoneticPr fontId="2"/>
  <pageMargins left="0.7" right="0.7" top="0.75" bottom="0.75" header="0.3" footer="0.3"/>
  <pageSetup paperSize="9" orientation="portrait" r:id="rId1"/>
  <headerFooter>
    <oddHeader>&amp;R（別記様式第５号）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48"/>
  <sheetViews>
    <sheetView view="pageBreakPreview" topLeftCell="A16" zoomScale="85" zoomScaleNormal="100" zoomScaleSheetLayoutView="85" workbookViewId="0">
      <selection activeCell="T19" sqref="T19:AI19"/>
    </sheetView>
  </sheetViews>
  <sheetFormatPr defaultColWidth="9" defaultRowHeight="14.4" x14ac:dyDescent="0.2"/>
  <cols>
    <col min="1" max="35" width="2.44140625" style="102" customWidth="1"/>
    <col min="36" max="16384" width="9" style="102"/>
  </cols>
  <sheetData>
    <row r="1" spans="1:35" ht="14.25" customHeight="1" x14ac:dyDescent="0.2">
      <c r="A1" s="228" t="s">
        <v>6581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</row>
    <row r="2" spans="1:35" ht="14.25" customHeight="1" x14ac:dyDescent="0.2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</row>
    <row r="3" spans="1:35" x14ac:dyDescent="0.2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</row>
    <row r="4" spans="1:35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P4" s="101"/>
      <c r="Q4" s="101"/>
      <c r="R4" s="101"/>
      <c r="S4" s="101"/>
      <c r="T4" s="101"/>
      <c r="U4" s="101"/>
      <c r="V4" s="101"/>
      <c r="W4" s="101"/>
      <c r="Y4" s="230" t="e">
        <f>VALUE(CONCATENATE(入力フォーム!Q6,"/",入力フォーム!V6,"/",入力フォーム!Y6))</f>
        <v>#VALUE!</v>
      </c>
      <c r="Z4" s="230"/>
      <c r="AA4" s="230"/>
      <c r="AB4" s="230"/>
      <c r="AC4" s="230"/>
      <c r="AD4" s="230"/>
      <c r="AE4" s="230"/>
      <c r="AF4" s="230"/>
      <c r="AG4" s="230"/>
      <c r="AH4" s="230"/>
      <c r="AI4" s="230"/>
    </row>
    <row r="5" spans="1:35" x14ac:dyDescent="0.2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</row>
    <row r="6" spans="1:35" x14ac:dyDescent="0.2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</row>
    <row r="7" spans="1:35" x14ac:dyDescent="0.2">
      <c r="A7" s="101"/>
      <c r="B7" s="101"/>
      <c r="C7" s="101" t="s">
        <v>6793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</row>
    <row r="8" spans="1:35" x14ac:dyDescent="0.2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</row>
    <row r="9" spans="1:35" x14ac:dyDescent="0.2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</row>
    <row r="10" spans="1:35" x14ac:dyDescent="0.2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 t="s">
        <v>6553</v>
      </c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</row>
    <row r="11" spans="1:35" x14ac:dyDescent="0.2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R11" s="101"/>
      <c r="S11" s="103" t="s">
        <v>6569</v>
      </c>
      <c r="T11" s="231">
        <f>入力フォーム!Q23</f>
        <v>0</v>
      </c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</row>
    <row r="12" spans="1:35" x14ac:dyDescent="0.2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R12" s="101"/>
      <c r="S12" s="103" t="s">
        <v>6557</v>
      </c>
      <c r="T12" s="231" t="str">
        <f>CONCATENATE(入力フォーム!Q30,入力フォーム!Q32,入力フォーム!Q34)</f>
        <v/>
      </c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</row>
    <row r="13" spans="1:35" x14ac:dyDescent="0.2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</row>
    <row r="14" spans="1:35" x14ac:dyDescent="0.2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</row>
    <row r="15" spans="1:35" x14ac:dyDescent="0.2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 t="s">
        <v>6556</v>
      </c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</row>
    <row r="16" spans="1:35" x14ac:dyDescent="0.2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R16" s="101"/>
      <c r="S16" s="103" t="s">
        <v>6558</v>
      </c>
      <c r="T16" s="231">
        <f>入力フォーム!Q8</f>
        <v>0</v>
      </c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</row>
    <row r="17" spans="1:35" x14ac:dyDescent="0.2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R17" s="101"/>
      <c r="S17" s="103" t="s">
        <v>6559</v>
      </c>
      <c r="T17" s="231">
        <f>入力フォーム!Q10</f>
        <v>0</v>
      </c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</row>
    <row r="18" spans="1:35" x14ac:dyDescent="0.2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R18" s="101"/>
      <c r="S18" s="103" t="s">
        <v>6560</v>
      </c>
      <c r="T18" s="232">
        <f>入力フォーム!Q12</f>
        <v>0</v>
      </c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</row>
    <row r="19" spans="1:35" x14ac:dyDescent="0.2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R19" s="101"/>
      <c r="S19" s="103" t="s">
        <v>6561</v>
      </c>
      <c r="T19" s="231">
        <f>入力フォーム!Q14</f>
        <v>0</v>
      </c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</row>
    <row r="20" spans="1:35" x14ac:dyDescent="0.2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</row>
    <row r="21" spans="1:35" x14ac:dyDescent="0.2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</row>
    <row r="22" spans="1:35" ht="14.25" customHeight="1" x14ac:dyDescent="0.2">
      <c r="A22" s="101"/>
      <c r="B22" s="101"/>
      <c r="C22" s="271" t="s">
        <v>6778</v>
      </c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105"/>
      <c r="AI22" s="105"/>
    </row>
    <row r="23" spans="1:35" x14ac:dyDescent="0.2">
      <c r="A23" s="101"/>
      <c r="B23" s="101"/>
      <c r="C23" s="271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  <c r="AF23" s="271"/>
      <c r="AG23" s="271"/>
      <c r="AH23" s="105"/>
      <c r="AI23" s="105"/>
    </row>
    <row r="24" spans="1:35" x14ac:dyDescent="0.2">
      <c r="A24" s="101"/>
      <c r="B24" s="101"/>
      <c r="C24" s="271"/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  <c r="AF24" s="271"/>
      <c r="AG24" s="271"/>
      <c r="AH24" s="101"/>
      <c r="AI24" s="101"/>
    </row>
    <row r="25" spans="1:35" x14ac:dyDescent="0.2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</row>
    <row r="26" spans="1:35" x14ac:dyDescent="0.2">
      <c r="A26" s="227" t="s">
        <v>6563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</row>
    <row r="27" spans="1:35" x14ac:dyDescent="0.2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</row>
    <row r="28" spans="1:35" x14ac:dyDescent="0.2">
      <c r="A28" s="101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</row>
    <row r="29" spans="1:35" x14ac:dyDescent="0.2">
      <c r="A29" s="101"/>
      <c r="B29" s="101"/>
      <c r="C29" s="223" t="s">
        <v>6584</v>
      </c>
      <c r="D29" s="223"/>
      <c r="E29" s="223"/>
      <c r="F29" s="223"/>
      <c r="G29" s="223"/>
      <c r="H29" s="223"/>
      <c r="I29" s="223"/>
      <c r="J29" s="223"/>
      <c r="K29" s="233">
        <f>入力フォーム!Q39</f>
        <v>0</v>
      </c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5"/>
      <c r="AH29" s="104"/>
      <c r="AI29" s="104"/>
    </row>
    <row r="30" spans="1:35" x14ac:dyDescent="0.2">
      <c r="A30" s="101"/>
      <c r="B30" s="101"/>
      <c r="C30" s="223" t="s">
        <v>6585</v>
      </c>
      <c r="D30" s="223"/>
      <c r="E30" s="223"/>
      <c r="F30" s="223"/>
      <c r="G30" s="223"/>
      <c r="H30" s="223"/>
      <c r="I30" s="223"/>
      <c r="J30" s="223"/>
      <c r="K30" s="233" t="str">
        <f>CONCATENATE(入力フォーム!Q46,入力フォーム!Q48,入力フォーム!Q50)</f>
        <v/>
      </c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5"/>
      <c r="AH30" s="104"/>
      <c r="AI30" s="104"/>
    </row>
    <row r="31" spans="1:35" x14ac:dyDescent="0.2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</row>
    <row r="32" spans="1:35" ht="14.25" customHeight="1" x14ac:dyDescent="0.2">
      <c r="A32" s="272" t="s">
        <v>6576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</row>
    <row r="33" spans="1:35" x14ac:dyDescent="0.2">
      <c r="A33" s="272"/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272"/>
      <c r="AB33" s="272"/>
      <c r="AC33" s="272"/>
      <c r="AD33" s="272"/>
      <c r="AE33" s="272"/>
      <c r="AF33" s="272"/>
      <c r="AG33" s="272"/>
      <c r="AH33" s="272"/>
      <c r="AI33" s="272"/>
    </row>
    <row r="34" spans="1:35" x14ac:dyDescent="0.2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</row>
    <row r="35" spans="1:35" x14ac:dyDescent="0.2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</row>
    <row r="36" spans="1:35" x14ac:dyDescent="0.2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</row>
    <row r="37" spans="1:35" x14ac:dyDescent="0.2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</row>
    <row r="38" spans="1:35" x14ac:dyDescent="0.2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</row>
    <row r="39" spans="1:35" x14ac:dyDescent="0.2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</row>
    <row r="40" spans="1:35" x14ac:dyDescent="0.2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</row>
    <row r="41" spans="1:35" x14ac:dyDescent="0.2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</row>
    <row r="42" spans="1:35" x14ac:dyDescent="0.2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</row>
    <row r="43" spans="1:35" x14ac:dyDescent="0.2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</row>
    <row r="44" spans="1:35" x14ac:dyDescent="0.2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</row>
    <row r="45" spans="1:35" x14ac:dyDescent="0.2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</row>
    <row r="46" spans="1:35" x14ac:dyDescent="0.2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</row>
    <row r="47" spans="1:35" x14ac:dyDescent="0.2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</row>
    <row r="48" spans="1:35" x14ac:dyDescent="0.2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</row>
  </sheetData>
  <sheetProtection password="DD71" sheet="1" objects="1" scenarios="1" selectLockedCells="1"/>
  <mergeCells count="15">
    <mergeCell ref="C29:J29"/>
    <mergeCell ref="K29:AG29"/>
    <mergeCell ref="C30:J30"/>
    <mergeCell ref="K30:AG30"/>
    <mergeCell ref="A32:AI33"/>
    <mergeCell ref="T18:AI18"/>
    <mergeCell ref="T19:AI19"/>
    <mergeCell ref="C22:AG24"/>
    <mergeCell ref="A26:AI26"/>
    <mergeCell ref="A1:AI2"/>
    <mergeCell ref="Y4:AI4"/>
    <mergeCell ref="T11:AI11"/>
    <mergeCell ref="T12:AI12"/>
    <mergeCell ref="T16:AI16"/>
    <mergeCell ref="T17:AI17"/>
  </mergeCells>
  <phoneticPr fontId="2"/>
  <pageMargins left="0.7" right="0.7" top="0.75" bottom="0.75" header="0.3" footer="0.3"/>
  <pageSetup paperSize="9" orientation="portrait" r:id="rId1"/>
  <headerFooter>
    <oddHeader>&amp;R（別記様式第６号）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54</vt:i4>
      </vt:variant>
    </vt:vector>
  </HeadingPairs>
  <TitlesOfParts>
    <vt:vector size="67" baseType="lpstr">
      <vt:lpstr>ｃｓｖ出力シート</vt:lpstr>
      <vt:lpstr>改版履歴</vt:lpstr>
      <vt:lpstr>作成の手引き</vt:lpstr>
      <vt:lpstr>入力フォーム</vt:lpstr>
      <vt:lpstr>事務局記入欄</vt:lpstr>
      <vt:lpstr>様式第1号（新規）</vt:lpstr>
      <vt:lpstr>様式第3号（変更）</vt:lpstr>
      <vt:lpstr>様式第5号（廃止）</vt:lpstr>
      <vt:lpstr>様式第6号（変更届）</vt:lpstr>
      <vt:lpstr>６０進法⇒１０進法変換ツール</vt:lpstr>
      <vt:lpstr>別紙１_都道府県コード</vt:lpstr>
      <vt:lpstr>別紙２_市町村コード</vt:lpstr>
      <vt:lpstr>別紙３_施設類型コード</vt:lpstr>
      <vt:lpstr>別紙２_市町村コード!_FilterDatabase</vt:lpstr>
      <vt:lpstr>作成の手引き!Print_Area</vt:lpstr>
      <vt:lpstr>入力フォーム!Print_Area</vt:lpstr>
      <vt:lpstr>'様式第1号（新規）'!Print_Area</vt:lpstr>
      <vt:lpstr>'様式第3号（変更）'!Print_Area</vt:lpstr>
      <vt:lpstr>'様式第5号（廃止）'!Print_Area</vt:lpstr>
      <vt:lpstr>'様式第6号（変更届）'!Print_Area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上中 理史</dc:creator>
  <cp:lastModifiedBy>　</cp:lastModifiedBy>
  <cp:lastPrinted>2018-05-09T10:21:16Z</cp:lastPrinted>
  <dcterms:created xsi:type="dcterms:W3CDTF">2006-09-16T00:00:00Z</dcterms:created>
  <dcterms:modified xsi:type="dcterms:W3CDTF">2023-12-04T05:34:09Z</dcterms:modified>
</cp:coreProperties>
</file>